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200" windowHeight="7545"/>
  </bookViews>
  <sheets>
    <sheet name="Kalender Pendidikan" sheetId="2" r:id="rId1"/>
    <sheet name="Perhitungan H efektif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0" i="1" l="1"/>
  <c r="H49" i="1"/>
  <c r="G49" i="1"/>
  <c r="F49" i="1"/>
  <c r="E49" i="1"/>
  <c r="D49" i="1"/>
  <c r="C49" i="1"/>
  <c r="A51" i="1" s="1"/>
  <c r="AR48" i="1"/>
  <c r="I48" i="1"/>
  <c r="K48" i="1" s="1"/>
  <c r="AR47" i="1"/>
  <c r="I47" i="1"/>
  <c r="K47" i="1" s="1"/>
  <c r="AR46" i="1"/>
  <c r="I46" i="1"/>
  <c r="K46" i="1" s="1"/>
  <c r="AR45" i="1"/>
  <c r="I45" i="1"/>
  <c r="K45" i="1" s="1"/>
  <c r="AR44" i="1"/>
  <c r="I44" i="1"/>
  <c r="K44" i="1" s="1"/>
  <c r="AR43" i="1"/>
  <c r="I43" i="1"/>
  <c r="K43" i="1" s="1"/>
  <c r="K49" i="1" s="1"/>
  <c r="X39" i="1"/>
  <c r="X38" i="1"/>
  <c r="AN37" i="1"/>
  <c r="AM37" i="1"/>
  <c r="AL37" i="1"/>
  <c r="AK37" i="1"/>
  <c r="AJ37" i="1"/>
  <c r="AI37" i="1"/>
  <c r="AI39" i="1" s="1"/>
  <c r="AC37" i="1"/>
  <c r="AB37" i="1"/>
  <c r="AA37" i="1"/>
  <c r="Z37" i="1"/>
  <c r="Y37" i="1"/>
  <c r="X37" i="1"/>
  <c r="AE37" i="1" s="1"/>
  <c r="R37" i="1"/>
  <c r="Q37" i="1"/>
  <c r="P37" i="1"/>
  <c r="O37" i="1"/>
  <c r="N37" i="1"/>
  <c r="M37" i="1"/>
  <c r="M39" i="1" s="1"/>
  <c r="H37" i="1"/>
  <c r="G37" i="1"/>
  <c r="F37" i="1"/>
  <c r="E37" i="1"/>
  <c r="D37" i="1"/>
  <c r="C37" i="1"/>
  <c r="A39" i="1" s="1"/>
  <c r="AP36" i="1"/>
  <c r="AR36" i="1" s="1"/>
  <c r="AE36" i="1"/>
  <c r="AG36" i="1" s="1"/>
  <c r="T36" i="1"/>
  <c r="V36" i="1" s="1"/>
  <c r="I36" i="1"/>
  <c r="K36" i="1" s="1"/>
  <c r="AP35" i="1"/>
  <c r="AR35" i="1" s="1"/>
  <c r="AE35" i="1"/>
  <c r="AG35" i="1" s="1"/>
  <c r="T35" i="1"/>
  <c r="V35" i="1" s="1"/>
  <c r="I35" i="1"/>
  <c r="K35" i="1" s="1"/>
  <c r="AP34" i="1"/>
  <c r="AR34" i="1" s="1"/>
  <c r="AE34" i="1"/>
  <c r="AG34" i="1" s="1"/>
  <c r="T34" i="1"/>
  <c r="V34" i="1" s="1"/>
  <c r="I34" i="1"/>
  <c r="K34" i="1" s="1"/>
  <c r="AP33" i="1"/>
  <c r="AR33" i="1" s="1"/>
  <c r="AE33" i="1"/>
  <c r="AG33" i="1" s="1"/>
  <c r="T33" i="1"/>
  <c r="V33" i="1" s="1"/>
  <c r="I33" i="1"/>
  <c r="K33" i="1" s="1"/>
  <c r="AP32" i="1"/>
  <c r="AR32" i="1" s="1"/>
  <c r="AE32" i="1"/>
  <c r="AG32" i="1" s="1"/>
  <c r="T32" i="1"/>
  <c r="V32" i="1" s="1"/>
  <c r="I32" i="1"/>
  <c r="K32" i="1" s="1"/>
  <c r="AP31" i="1"/>
  <c r="AR31" i="1" s="1"/>
  <c r="AR37" i="1" s="1"/>
  <c r="AI38" i="1" s="1"/>
  <c r="AE31" i="1"/>
  <c r="AG31" i="1" s="1"/>
  <c r="AG37" i="1" s="1"/>
  <c r="T31" i="1"/>
  <c r="V31" i="1" s="1"/>
  <c r="V37" i="1" s="1"/>
  <c r="M38" i="1" s="1"/>
  <c r="I31" i="1"/>
  <c r="K31" i="1" s="1"/>
  <c r="K37" i="1" s="1"/>
  <c r="A38" i="1" s="1"/>
  <c r="X27" i="1"/>
  <c r="X26" i="1"/>
  <c r="AN25" i="1"/>
  <c r="AM25" i="1"/>
  <c r="AL25" i="1"/>
  <c r="AK25" i="1"/>
  <c r="AJ25" i="1"/>
  <c r="AI25" i="1"/>
  <c r="AI27" i="1" s="1"/>
  <c r="AC25" i="1"/>
  <c r="AB25" i="1"/>
  <c r="AA25" i="1"/>
  <c r="Z25" i="1"/>
  <c r="Y25" i="1"/>
  <c r="X25" i="1"/>
  <c r="AE25" i="1" s="1"/>
  <c r="R25" i="1"/>
  <c r="Q25" i="1"/>
  <c r="P25" i="1"/>
  <c r="O25" i="1"/>
  <c r="N25" i="1"/>
  <c r="M25" i="1"/>
  <c r="M27" i="1" s="1"/>
  <c r="H25" i="1"/>
  <c r="G25" i="1"/>
  <c r="F25" i="1"/>
  <c r="E25" i="1"/>
  <c r="D25" i="1"/>
  <c r="C25" i="1"/>
  <c r="A27" i="1" s="1"/>
  <c r="AP24" i="1"/>
  <c r="AR24" i="1" s="1"/>
  <c r="AE24" i="1"/>
  <c r="AG24" i="1" s="1"/>
  <c r="T24" i="1"/>
  <c r="V24" i="1" s="1"/>
  <c r="I24" i="1"/>
  <c r="K24" i="1" s="1"/>
  <c r="AP23" i="1"/>
  <c r="AR23" i="1" s="1"/>
  <c r="AE23" i="1"/>
  <c r="AG23" i="1" s="1"/>
  <c r="T23" i="1"/>
  <c r="V23" i="1" s="1"/>
  <c r="I23" i="1"/>
  <c r="K23" i="1" s="1"/>
  <c r="AP22" i="1"/>
  <c r="AR22" i="1" s="1"/>
  <c r="AE22" i="1"/>
  <c r="AG22" i="1" s="1"/>
  <c r="T22" i="1"/>
  <c r="V22" i="1" s="1"/>
  <c r="I22" i="1"/>
  <c r="K22" i="1" s="1"/>
  <c r="AP21" i="1"/>
  <c r="AR21" i="1" s="1"/>
  <c r="AE21" i="1"/>
  <c r="AG21" i="1" s="1"/>
  <c r="T21" i="1"/>
  <c r="V21" i="1" s="1"/>
  <c r="I21" i="1"/>
  <c r="K21" i="1" s="1"/>
  <c r="AP20" i="1"/>
  <c r="AR20" i="1" s="1"/>
  <c r="AE20" i="1"/>
  <c r="AG20" i="1" s="1"/>
  <c r="T20" i="1"/>
  <c r="V20" i="1" s="1"/>
  <c r="I20" i="1"/>
  <c r="K20" i="1" s="1"/>
  <c r="AP19" i="1"/>
  <c r="AR19" i="1" s="1"/>
  <c r="AR25" i="1" s="1"/>
  <c r="AI26" i="1" s="1"/>
  <c r="AE19" i="1"/>
  <c r="AG19" i="1" s="1"/>
  <c r="AG25" i="1" s="1"/>
  <c r="T19" i="1"/>
  <c r="V19" i="1" s="1"/>
  <c r="V25" i="1" s="1"/>
  <c r="M26" i="1" s="1"/>
  <c r="I19" i="1"/>
  <c r="K19" i="1" s="1"/>
  <c r="K25" i="1" s="1"/>
  <c r="A26" i="1" s="1"/>
  <c r="AN13" i="1"/>
  <c r="AM13" i="1"/>
  <c r="AL13" i="1"/>
  <c r="AK13" i="1"/>
  <c r="AJ13" i="1"/>
  <c r="AI13" i="1"/>
  <c r="AI15" i="1" s="1"/>
  <c r="AC13" i="1"/>
  <c r="AB13" i="1"/>
  <c r="AA13" i="1"/>
  <c r="Z13" i="1"/>
  <c r="Y13" i="1"/>
  <c r="X15" i="1" s="1"/>
  <c r="X13" i="1"/>
  <c r="AE13" i="1" s="1"/>
  <c r="R13" i="1"/>
  <c r="Q13" i="1"/>
  <c r="P13" i="1"/>
  <c r="O13" i="1"/>
  <c r="N13" i="1"/>
  <c r="M13" i="1"/>
  <c r="H13" i="1"/>
  <c r="G13" i="1"/>
  <c r="F13" i="1"/>
  <c r="E13" i="1"/>
  <c r="D13" i="1"/>
  <c r="C13" i="1"/>
  <c r="A15" i="1" s="1"/>
  <c r="AR12" i="1"/>
  <c r="AP12" i="1"/>
  <c r="AG12" i="1"/>
  <c r="AE12" i="1"/>
  <c r="V12" i="1"/>
  <c r="T12" i="1"/>
  <c r="K12" i="1"/>
  <c r="AT48" i="1" s="1"/>
  <c r="AV48" i="1" s="1"/>
  <c r="I12" i="1"/>
  <c r="AR11" i="1"/>
  <c r="AP11" i="1"/>
  <c r="AG11" i="1"/>
  <c r="AE11" i="1"/>
  <c r="V11" i="1"/>
  <c r="T11" i="1"/>
  <c r="K11" i="1"/>
  <c r="AT47" i="1" s="1"/>
  <c r="AV47" i="1" s="1"/>
  <c r="I11" i="1"/>
  <c r="AR10" i="1"/>
  <c r="AP10" i="1"/>
  <c r="AG10" i="1"/>
  <c r="AE10" i="1"/>
  <c r="V10" i="1"/>
  <c r="T10" i="1"/>
  <c r="K10" i="1"/>
  <c r="AT46" i="1" s="1"/>
  <c r="AV46" i="1" s="1"/>
  <c r="I10" i="1"/>
  <c r="AR9" i="1"/>
  <c r="AP9" i="1"/>
  <c r="AG9" i="1"/>
  <c r="AE9" i="1"/>
  <c r="V9" i="1"/>
  <c r="T9" i="1"/>
  <c r="K9" i="1"/>
  <c r="AT45" i="1" s="1"/>
  <c r="AV45" i="1" s="1"/>
  <c r="I9" i="1"/>
  <c r="AR8" i="1"/>
  <c r="AP8" i="1"/>
  <c r="AG8" i="1"/>
  <c r="AE8" i="1"/>
  <c r="V8" i="1"/>
  <c r="T8" i="1"/>
  <c r="K8" i="1"/>
  <c r="AT44" i="1" s="1"/>
  <c r="AV44" i="1" s="1"/>
  <c r="I8" i="1"/>
  <c r="AR7" i="1"/>
  <c r="AR13" i="1" s="1"/>
  <c r="AI14" i="1" s="1"/>
  <c r="AP7" i="1"/>
  <c r="AG7" i="1"/>
  <c r="AG13" i="1" s="1"/>
  <c r="X14" i="1" s="1"/>
  <c r="AE7" i="1"/>
  <c r="V7" i="1"/>
  <c r="V13" i="1" s="1"/>
  <c r="M14" i="1" s="1"/>
  <c r="T7" i="1"/>
  <c r="K7" i="1"/>
  <c r="AT43" i="1" s="1"/>
  <c r="I7" i="1"/>
  <c r="AU50" i="1" l="1"/>
  <c r="AV50" i="1" s="1"/>
  <c r="AV43" i="1"/>
  <c r="K13" i="1"/>
  <c r="A14" i="1" s="1"/>
  <c r="AP13" i="1"/>
  <c r="T25" i="1"/>
  <c r="AP25" i="1"/>
  <c r="T37" i="1"/>
  <c r="AP37" i="1"/>
  <c r="AQ43" i="1"/>
  <c r="AQ44" i="1"/>
  <c r="AQ45" i="1"/>
  <c r="AQ46" i="1"/>
  <c r="AQ47" i="1"/>
  <c r="AQ48" i="1"/>
  <c r="I13" i="1"/>
  <c r="M15" i="1"/>
  <c r="T13" i="1"/>
  <c r="I25" i="1"/>
  <c r="I37" i="1"/>
  <c r="I49" i="1"/>
</calcChain>
</file>

<file path=xl/sharedStrings.xml><?xml version="1.0" encoding="utf-8"?>
<sst xmlns="http://schemas.openxmlformats.org/spreadsheetml/2006/main" count="1266" uniqueCount="159">
  <si>
    <t>KALENDER PENDIDIKAN</t>
  </si>
  <si>
    <t>SMP NEGERI 4 PAKEM</t>
  </si>
  <si>
    <t>KETERANGAN  : KALENDER SMP/SMPLB</t>
  </si>
  <si>
    <t>TAHUN PELAJARAN  2014/2015</t>
  </si>
  <si>
    <t>1</t>
  </si>
  <si>
    <t>14  s.d.  19  Juli 2014</t>
  </si>
  <si>
    <t>:</t>
  </si>
  <si>
    <t>Hari-hari pertama masuk sekolah (MOPD)</t>
  </si>
  <si>
    <t>2</t>
  </si>
  <si>
    <t>21 s.d. 26 Juli 2014</t>
  </si>
  <si>
    <t>Hari libur akhir bulan Ramadhan</t>
  </si>
  <si>
    <t xml:space="preserve"> </t>
  </si>
  <si>
    <t>JULI 2014</t>
  </si>
  <si>
    <t>AGUSTUS  2014</t>
  </si>
  <si>
    <t>SEPTEMBER  2014</t>
  </si>
  <si>
    <t>OKTOBER  2014</t>
  </si>
  <si>
    <t>3</t>
  </si>
  <si>
    <t>28 dan 29  Juli 2014</t>
  </si>
  <si>
    <t>Hari Besar Idul Fitri 1435 H</t>
  </si>
  <si>
    <t>AHAD</t>
  </si>
  <si>
    <t>6</t>
  </si>
  <si>
    <t>13</t>
  </si>
  <si>
    <t>20</t>
  </si>
  <si>
    <t>27</t>
  </si>
  <si>
    <t>H</t>
  </si>
  <si>
    <t>NE</t>
  </si>
  <si>
    <t>E</t>
  </si>
  <si>
    <t>10</t>
  </si>
  <si>
    <t>17</t>
  </si>
  <si>
    <t>24</t>
  </si>
  <si>
    <t>31</t>
  </si>
  <si>
    <t>7</t>
  </si>
  <si>
    <t>14</t>
  </si>
  <si>
    <t>21</t>
  </si>
  <si>
    <t>28</t>
  </si>
  <si>
    <t>5</t>
  </si>
  <si>
    <t>12</t>
  </si>
  <si>
    <t>19</t>
  </si>
  <si>
    <t>26</t>
  </si>
  <si>
    <t>4</t>
  </si>
  <si>
    <t>30  Juli s.d. 5  Agustus 2014</t>
  </si>
  <si>
    <t>Hari libur Idul Fitri 1435 H Tahun 2014</t>
  </si>
  <si>
    <t>SENIN</t>
  </si>
  <si>
    <t>11</t>
  </si>
  <si>
    <t>18</t>
  </si>
  <si>
    <t>25</t>
  </si>
  <si>
    <t>8</t>
  </si>
  <si>
    <t>15</t>
  </si>
  <si>
    <t>22</t>
  </si>
  <si>
    <t>29</t>
  </si>
  <si>
    <t>17  Agustus  2014</t>
  </si>
  <si>
    <t>HUT Kemerdekaan Republik Indonesia</t>
  </si>
  <si>
    <t>SELASA</t>
  </si>
  <si>
    <t>9</t>
  </si>
  <si>
    <t>16</t>
  </si>
  <si>
    <t>23</t>
  </si>
  <si>
    <t>30</t>
  </si>
  <si>
    <t>22 s.d. 25 September 2014</t>
  </si>
  <si>
    <t>UTS 1 Semester 1</t>
  </si>
  <si>
    <t>RABU</t>
  </si>
  <si>
    <t>5  Oktober  2014</t>
  </si>
  <si>
    <t>Hari Besar Idul Adha 1435 H</t>
  </si>
  <si>
    <t>KAMIS</t>
  </si>
  <si>
    <t>25 Oktober 2014</t>
  </si>
  <si>
    <t>Tahun Baru Hijjriyah 1436 H</t>
  </si>
  <si>
    <t>JUMAT</t>
  </si>
  <si>
    <t>19 s.d. 22 November 2014</t>
  </si>
  <si>
    <t>UTS 2 Semester 1</t>
  </si>
  <si>
    <t>SABTU</t>
  </si>
  <si>
    <t>24 s.d. 29 November 2014</t>
  </si>
  <si>
    <t>UAS 1 (Tingkat Sekolah)</t>
  </si>
  <si>
    <t>25  November  2014</t>
  </si>
  <si>
    <t>Hari Guru Nasional</t>
  </si>
  <si>
    <t>1 s.d. 8 Desember 2014</t>
  </si>
  <si>
    <t xml:space="preserve">Ulangan Akhir Semester  </t>
  </si>
  <si>
    <t>17 s.d. 19 Desember 2014</t>
  </si>
  <si>
    <t>PORSENITAS</t>
  </si>
  <si>
    <t>JML Minggu Efektif Bln. Ini= ???</t>
  </si>
  <si>
    <t>20  Desember  2014</t>
  </si>
  <si>
    <t>Penerimaan raport</t>
  </si>
  <si>
    <t>NOVEMBER  2014</t>
  </si>
  <si>
    <t>DESEMBER  2014</t>
  </si>
  <si>
    <t>JANUARI  2015</t>
  </si>
  <si>
    <t>FEBRUARI  2015</t>
  </si>
  <si>
    <t>25  Desember  2014</t>
  </si>
  <si>
    <t>Hari Natal 2014</t>
  </si>
  <si>
    <t>22 Des 2014  s.d. 3 Jan 2015</t>
  </si>
  <si>
    <t>Libur Semester Gasal</t>
  </si>
  <si>
    <t xml:space="preserve">1 Januari 2015 </t>
  </si>
  <si>
    <t>Tahun Baru 2015</t>
  </si>
  <si>
    <t xml:space="preserve">3 Januari 2015 </t>
  </si>
  <si>
    <t>Maulid Nabi Muhammad SAW</t>
  </si>
  <si>
    <t>19 Februari 2015</t>
  </si>
  <si>
    <t>Tahun baru Imlek 2566</t>
  </si>
  <si>
    <t>9 s.d. 12 Maret 2015</t>
  </si>
  <si>
    <t>UTS 1 Semester 2</t>
  </si>
  <si>
    <t>21 Maret 2015</t>
  </si>
  <si>
    <t>Hari Raya Nyepi 1937</t>
  </si>
  <si>
    <t>3 April 2015</t>
  </si>
  <si>
    <t>Wafat Yesus Kristus</t>
  </si>
  <si>
    <t>6  s.d. 11 April 2015</t>
  </si>
  <si>
    <t xml:space="preserve">Ujian Sekolah </t>
  </si>
  <si>
    <t>20 s.d. 23 April 2015</t>
  </si>
  <si>
    <t>UN SMP/SLB (Utama)</t>
  </si>
  <si>
    <t>27 s.d. 30 April 2015</t>
  </si>
  <si>
    <t>UN SMP/SLB (Susulan)</t>
  </si>
  <si>
    <t>1 Mei 2015</t>
  </si>
  <si>
    <t>Hari Buruh Nasional</t>
  </si>
  <si>
    <t>MARET  2015</t>
  </si>
  <si>
    <t>APRIL  2015</t>
  </si>
  <si>
    <t>MEI 2015</t>
  </si>
  <si>
    <t>JUNI  2015</t>
  </si>
  <si>
    <t>2 Mei 2015</t>
  </si>
  <si>
    <t>Hari Pendidikan Nasional tahun 2015</t>
  </si>
  <si>
    <t>15 Mei 2015</t>
  </si>
  <si>
    <t>Hari Jadi Kabupaten Sleman</t>
  </si>
  <si>
    <t>15 s.d. 19 Mei 2015</t>
  </si>
  <si>
    <t>UTS 2 Semester 2</t>
  </si>
  <si>
    <t>14 Mei 2015</t>
  </si>
  <si>
    <t>Kenaikan Yesus Kristus</t>
  </si>
  <si>
    <t>26 s.d 30 Mei 2015</t>
  </si>
  <si>
    <t>UAS 2 (Tingkat Sekolah)</t>
  </si>
  <si>
    <t>32</t>
  </si>
  <si>
    <t>2 Juni 2015</t>
  </si>
  <si>
    <t>Hari Raya Waisak Tahun 2556</t>
  </si>
  <si>
    <t>33</t>
  </si>
  <si>
    <t>8 s.d. 15  Juni  2015</t>
  </si>
  <si>
    <t>Ulangan Kenaikan Kelas</t>
  </si>
  <si>
    <t>34</t>
  </si>
  <si>
    <t>24 s.d. 26  Juni  2015</t>
  </si>
  <si>
    <t>35</t>
  </si>
  <si>
    <t>27  Juni 2015</t>
  </si>
  <si>
    <t>Pembagian Laporan Hasil Belajar (Kenaikan Kelas)</t>
  </si>
  <si>
    <t>36</t>
  </si>
  <si>
    <t>29 Juni s.d. 11  Juli  2015</t>
  </si>
  <si>
    <t>Libur Kenaikan kelas</t>
  </si>
  <si>
    <t>JULI 2015</t>
  </si>
  <si>
    <t xml:space="preserve">   Hari-hari Pertama Masuk Sekolah</t>
  </si>
  <si>
    <t>JML-H</t>
  </si>
  <si>
    <t>H-Non Efektif</t>
  </si>
  <si>
    <t>H-Efektif</t>
  </si>
  <si>
    <t>Keterangan:</t>
  </si>
  <si>
    <t xml:space="preserve">   Libur Ramadhan  </t>
  </si>
  <si>
    <t xml:space="preserve">   Libur Semester</t>
  </si>
  <si>
    <t xml:space="preserve">Total Jumlah Hari </t>
  </si>
  <si>
    <t>Efektif</t>
  </si>
  <si>
    <t xml:space="preserve">   Libur Idul Fitri </t>
  </si>
  <si>
    <t xml:space="preserve">   Libur Umum </t>
  </si>
  <si>
    <t xml:space="preserve">   Ulangan Umum </t>
  </si>
  <si>
    <t xml:space="preserve">   UN SMP/SLB (Utama)</t>
  </si>
  <si>
    <t xml:space="preserve">   Porsenitas</t>
  </si>
  <si>
    <t xml:space="preserve">   UN SMP/SLB (Susulan)</t>
  </si>
  <si>
    <t xml:space="preserve">   Pembagian rapor</t>
  </si>
  <si>
    <t xml:space="preserve">   Ujian sekolah SMP/SLB</t>
  </si>
  <si>
    <t xml:space="preserve">   Hardiknas</t>
  </si>
  <si>
    <t xml:space="preserve">    UTS 1 / 2</t>
  </si>
  <si>
    <t xml:space="preserve">   Libur Khusus (Hari Guru Nas)</t>
  </si>
  <si>
    <t xml:space="preserve">    UAS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</si>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</sst>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rebuchet MS"/>
      <family val="2"/>
    </font>
    <font>
      <b/>
      <sz val="11"/>
      <name val="Arial"/>
      <family val="2"/>
    </font>
    <font>
      <sz val="11"/>
      <name val="Arial"/>
      <family val="2"/>
    </font>
    <font>
      <sz val="16"/>
      <name val="Arial"/>
      <family val="2"/>
    </font>
    <font>
      <sz val="10"/>
      <name val="Vagabond"/>
    </font>
    <font>
      <sz val="10"/>
      <name val="Arial"/>
      <family val="2"/>
    </font>
    <font>
      <sz val="12"/>
      <name val="Arial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10"/>
      <color indexed="17"/>
      <name val="Arial"/>
      <family val="2"/>
    </font>
    <font>
      <b/>
      <sz val="11"/>
      <color rgb="FFFF0000"/>
      <name val="Arial"/>
      <family val="2"/>
    </font>
    <font>
      <sz val="10"/>
      <color indexed="10"/>
      <name val="Arial"/>
      <family val="2"/>
    </font>
    <font>
      <b/>
      <sz val="12"/>
      <color theme="0"/>
      <name val="Arial"/>
      <family val="2"/>
    </font>
    <font>
      <b/>
      <sz val="11"/>
      <color indexed="9"/>
      <name val="Arial"/>
      <family val="2"/>
    </font>
    <font>
      <b/>
      <sz val="11"/>
      <color indexed="42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0"/>
      <name val="Times New Roman"/>
      <family val="1"/>
    </font>
    <font>
      <sz val="12"/>
      <color indexed="42"/>
      <name val="Arial"/>
      <family val="2"/>
    </font>
    <font>
      <b/>
      <sz val="12"/>
      <name val="Times New Roman"/>
      <family val="1"/>
    </font>
    <font>
      <b/>
      <sz val="10"/>
      <color indexed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rgb="FFFFFF00"/>
        <bgColor rgb="FF00B0F0"/>
      </patternFill>
    </fill>
    <fill>
      <patternFill patternType="lightVertical">
        <fgColor rgb="FF0070C0"/>
        <bgColor rgb="FFFFFF00"/>
      </patternFill>
    </fill>
    <fill>
      <patternFill patternType="solid">
        <fgColor rgb="FFFF00FF"/>
        <bgColor indexed="64"/>
      </patternFill>
    </fill>
    <fill>
      <patternFill patternType="darkGrid">
        <fgColor rgb="FFFFFF00"/>
        <bgColor rgb="FFFF00FF"/>
      </patternFill>
    </fill>
    <fill>
      <patternFill patternType="solid">
        <fgColor theme="9" tint="-0.499984740745262"/>
        <bgColor indexed="64"/>
      </patternFill>
    </fill>
    <fill>
      <patternFill patternType="lightGrid">
        <fgColor rgb="FFFF0000"/>
        <bgColor rgb="FF00B0F0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darkUp">
        <bgColor indexed="41"/>
      </patternFill>
    </fill>
    <fill>
      <patternFill patternType="darkUp">
        <bgColor indexed="14"/>
      </patternFill>
    </fill>
    <fill>
      <patternFill patternType="solid">
        <fgColor indexed="5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lightVertical">
        <fgColor rgb="FF00B0F0"/>
        <bgColor rgb="FFFFFF00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0" xfId="0" applyFont="1"/>
    <xf numFmtId="0" fontId="0" fillId="2" borderId="1" xfId="0" applyFill="1" applyBorder="1"/>
    <xf numFmtId="0" fontId="5" fillId="0" borderId="0" xfId="0" quotePrefix="1" applyFont="1"/>
    <xf numFmtId="0" fontId="5" fillId="0" borderId="0" xfId="0" applyFont="1"/>
    <xf numFmtId="0" fontId="4" fillId="0" borderId="0" xfId="0" quotePrefix="1" applyFont="1" applyAlignment="1">
      <alignment horizontal="right"/>
    </xf>
    <xf numFmtId="0" fontId="6" fillId="0" borderId="2" xfId="0" applyFont="1" applyBorder="1"/>
    <xf numFmtId="0" fontId="6" fillId="0" borderId="3" xfId="0" applyFont="1" applyBorder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/>
    <xf numFmtId="0" fontId="7" fillId="0" borderId="4" xfId="0" applyFont="1" applyBorder="1"/>
    <xf numFmtId="0" fontId="7" fillId="0" borderId="0" xfId="0" applyFont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3" borderId="1" xfId="0" applyFill="1" applyBorder="1"/>
    <xf numFmtId="0" fontId="8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Continuous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4" borderId="1" xfId="0" applyFill="1" applyBorder="1"/>
    <xf numFmtId="0" fontId="3" fillId="0" borderId="7" xfId="0" applyFont="1" applyBorder="1" applyAlignment="1">
      <alignment horizontal="left"/>
    </xf>
    <xf numFmtId="0" fontId="9" fillId="5" borderId="8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10" fillId="0" borderId="0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/>
    <xf numFmtId="0" fontId="9" fillId="5" borderId="10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Alignment="1">
      <alignment horizontal="centerContinuous"/>
    </xf>
    <xf numFmtId="0" fontId="0" fillId="6" borderId="1" xfId="0" applyFill="1" applyBorder="1"/>
    <xf numFmtId="0" fontId="3" fillId="0" borderId="9" xfId="0" applyFont="1" applyBorder="1" applyAlignment="1">
      <alignment horizontal="left"/>
    </xf>
    <xf numFmtId="0" fontId="0" fillId="0" borderId="11" xfId="0" applyBorder="1"/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0" fontId="3" fillId="9" borderId="0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0" borderId="8" xfId="0" applyBorder="1"/>
    <xf numFmtId="0" fontId="3" fillId="11" borderId="1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2" fillId="12" borderId="9" xfId="0" applyFont="1" applyFill="1" applyBorder="1" applyAlignment="1">
      <alignment horizontal="center"/>
    </xf>
    <xf numFmtId="0" fontId="3" fillId="12" borderId="9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9" xfId="0" applyBorder="1"/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0" fillId="10" borderId="0" xfId="0" applyFont="1" applyFill="1" applyAlignment="1">
      <alignment horizontal="center" vertical="center"/>
    </xf>
    <xf numFmtId="0" fontId="4" fillId="0" borderId="9" xfId="0" applyFont="1" applyBorder="1"/>
    <xf numFmtId="0" fontId="4" fillId="0" borderId="0" xfId="0" applyFont="1" applyFill="1" applyBorder="1"/>
    <xf numFmtId="0" fontId="7" fillId="0" borderId="0" xfId="0" applyFont="1" applyBorder="1" applyAlignment="1">
      <alignment horizontal="center"/>
    </xf>
    <xf numFmtId="0" fontId="3" fillId="12" borderId="14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7" xfId="0" applyBorder="1"/>
    <xf numFmtId="0" fontId="3" fillId="12" borderId="7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Border="1"/>
    <xf numFmtId="0" fontId="3" fillId="14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15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Border="1"/>
    <xf numFmtId="0" fontId="0" fillId="0" borderId="0" xfId="0" applyFill="1"/>
    <xf numFmtId="0" fontId="3" fillId="16" borderId="1" xfId="0" applyFont="1" applyFill="1" applyBorder="1" applyAlignment="1">
      <alignment horizontal="center"/>
    </xf>
    <xf numFmtId="0" fontId="0" fillId="0" borderId="0" xfId="0" applyFont="1" applyFill="1"/>
    <xf numFmtId="0" fontId="4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17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centerContinuous"/>
    </xf>
    <xf numFmtId="0" fontId="3" fillId="18" borderId="1" xfId="0" applyFont="1" applyFill="1" applyBorder="1" applyAlignment="1">
      <alignment horizont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 vertical="center"/>
    </xf>
    <xf numFmtId="0" fontId="15" fillId="0" borderId="0" xfId="0" applyFont="1" applyAlignment="1">
      <alignment horizontal="centerContinuous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5" borderId="12" xfId="0" applyFont="1" applyFill="1" applyBorder="1" applyAlignment="1">
      <alignment horizontal="center"/>
    </xf>
    <xf numFmtId="0" fontId="11" fillId="0" borderId="0" xfId="0" applyFont="1" applyBorder="1"/>
    <xf numFmtId="0" fontId="9" fillId="5" borderId="12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3" fillId="19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19" borderId="1" xfId="0" applyFont="1" applyFill="1" applyBorder="1" applyAlignment="1">
      <alignment horizontal="centerContinuous"/>
    </xf>
    <xf numFmtId="0" fontId="3" fillId="0" borderId="9" xfId="0" applyFont="1" applyBorder="1" applyAlignment="1">
      <alignment horizontal="centerContinuous"/>
    </xf>
    <xf numFmtId="0" fontId="3" fillId="0" borderId="11" xfId="0" applyFont="1" applyBorder="1" applyAlignment="1">
      <alignment horizontal="center"/>
    </xf>
    <xf numFmtId="0" fontId="3" fillId="20" borderId="1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4" fillId="0" borderId="13" xfId="0" applyFont="1" applyBorder="1"/>
    <xf numFmtId="0" fontId="0" fillId="0" borderId="17" xfId="0" applyBorder="1"/>
    <xf numFmtId="0" fontId="0" fillId="0" borderId="13" xfId="0" applyBorder="1"/>
    <xf numFmtId="0" fontId="3" fillId="0" borderId="18" xfId="0" applyFont="1" applyBorder="1" applyAlignment="1">
      <alignment horizontal="center"/>
    </xf>
    <xf numFmtId="0" fontId="18" fillId="21" borderId="1" xfId="0" applyFont="1" applyFill="1" applyBorder="1" applyAlignment="1">
      <alignment horizontal="center"/>
    </xf>
    <xf numFmtId="0" fontId="5" fillId="0" borderId="0" xfId="0" applyFont="1" applyFill="1"/>
    <xf numFmtId="0" fontId="0" fillId="0" borderId="0" xfId="0" applyAlignment="1">
      <alignment horizontal="center" vertical="center"/>
    </xf>
    <xf numFmtId="0" fontId="19" fillId="22" borderId="1" xfId="0" applyFont="1" applyFill="1" applyBorder="1" applyAlignment="1">
      <alignment horizontal="center"/>
    </xf>
    <xf numFmtId="0" fontId="20" fillId="23" borderId="1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ill="1" applyBorder="1"/>
    <xf numFmtId="0" fontId="3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4" borderId="1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6" fillId="13" borderId="1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2" fillId="25" borderId="19" xfId="0" applyFont="1" applyFill="1" applyBorder="1" applyAlignment="1">
      <alignment horizontal="center"/>
    </xf>
    <xf numFmtId="0" fontId="3" fillId="12" borderId="11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1" fillId="10" borderId="0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/>
    </xf>
    <xf numFmtId="0" fontId="12" fillId="26" borderId="1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4" fillId="0" borderId="15" xfId="0" applyFont="1" applyBorder="1"/>
    <xf numFmtId="0" fontId="12" fillId="0" borderId="13" xfId="0" applyFont="1" applyFill="1" applyBorder="1" applyAlignment="1">
      <alignment horizontal="center"/>
    </xf>
    <xf numFmtId="0" fontId="3" fillId="12" borderId="13" xfId="0" applyFont="1" applyFill="1" applyBorder="1" applyAlignment="1">
      <alignment horizontal="center"/>
    </xf>
    <xf numFmtId="0" fontId="22" fillId="0" borderId="0" xfId="0" applyFont="1"/>
    <xf numFmtId="0" fontId="0" fillId="0" borderId="0" xfId="0" applyFill="1" applyAlignment="1">
      <alignment horizontal="center" vertical="center"/>
    </xf>
    <xf numFmtId="0" fontId="8" fillId="0" borderId="0" xfId="0" applyFont="1" applyAlignment="1">
      <alignment horizontal="right"/>
    </xf>
    <xf numFmtId="0" fontId="8" fillId="27" borderId="1" xfId="0" applyFont="1" applyFill="1" applyBorder="1"/>
    <xf numFmtId="43" fontId="8" fillId="0" borderId="0" xfId="1" applyFont="1"/>
    <xf numFmtId="0" fontId="23" fillId="0" borderId="0" xfId="0" applyFont="1"/>
    <xf numFmtId="0" fontId="0" fillId="0" borderId="0" xfId="0" applyAlignment="1">
      <alignment horizontal="left"/>
    </xf>
    <xf numFmtId="0" fontId="0" fillId="0" borderId="0" xfId="0" applyFill="1" applyAlignment="1">
      <alignment horizontal="left" vertical="center"/>
    </xf>
    <xf numFmtId="0" fontId="8" fillId="3" borderId="1" xfId="0" applyFont="1" applyFill="1" applyBorder="1"/>
    <xf numFmtId="0" fontId="8" fillId="7" borderId="1" xfId="0" applyFont="1" applyFill="1" applyBorder="1"/>
    <xf numFmtId="43" fontId="8" fillId="0" borderId="0" xfId="1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0" fillId="9" borderId="0" xfId="0" applyFill="1"/>
    <xf numFmtId="0" fontId="0" fillId="10" borderId="0" xfId="0" applyFill="1"/>
    <xf numFmtId="0" fontId="24" fillId="2" borderId="0" xfId="0" applyFont="1" applyFill="1"/>
    <xf numFmtId="0" fontId="23" fillId="11" borderId="1" xfId="0" applyFont="1" applyFill="1" applyBorder="1"/>
    <xf numFmtId="0" fontId="4" fillId="28" borderId="1" xfId="0" applyFont="1" applyFill="1" applyBorder="1"/>
    <xf numFmtId="0" fontId="25" fillId="16" borderId="1" xfId="0" applyFont="1" applyFill="1" applyBorder="1"/>
    <xf numFmtId="0" fontId="8" fillId="22" borderId="1" xfId="0" applyFont="1" applyFill="1" applyBorder="1"/>
    <xf numFmtId="0" fontId="25" fillId="17" borderId="1" xfId="0" applyFont="1" applyFill="1" applyBorder="1"/>
    <xf numFmtId="0" fontId="26" fillId="23" borderId="1" xfId="0" applyFont="1" applyFill="1" applyBorder="1"/>
    <xf numFmtId="0" fontId="25" fillId="18" borderId="1" xfId="0" applyFont="1" applyFill="1" applyBorder="1"/>
    <xf numFmtId="0" fontId="8" fillId="21" borderId="1" xfId="0" applyFont="1" applyFill="1" applyBorder="1"/>
    <xf numFmtId="0" fontId="0" fillId="24" borderId="1" xfId="0" applyFill="1" applyBorder="1"/>
    <xf numFmtId="43" fontId="8" fillId="0" borderId="0" xfId="1" applyFont="1" applyBorder="1" applyAlignment="1"/>
    <xf numFmtId="0" fontId="8" fillId="13" borderId="1" xfId="0" applyFont="1" applyFill="1" applyBorder="1"/>
    <xf numFmtId="0" fontId="8" fillId="0" borderId="0" xfId="0" applyFont="1" applyFill="1" applyAlignment="1">
      <alignment horizontal="center" vertical="center"/>
    </xf>
    <xf numFmtId="0" fontId="8" fillId="20" borderId="1" xfId="0" applyFont="1" applyFill="1" applyBorder="1"/>
    <xf numFmtId="0" fontId="21" fillId="14" borderId="1" xfId="0" applyFont="1" applyFill="1" applyBorder="1" applyAlignment="1">
      <alignment horizontal="center"/>
    </xf>
    <xf numFmtId="0" fontId="24" fillId="0" borderId="0" xfId="0" applyFont="1"/>
    <xf numFmtId="0" fontId="25" fillId="0" borderId="0" xfId="0" applyFont="1" applyFill="1" applyBorder="1"/>
    <xf numFmtId="0" fontId="27" fillId="0" borderId="0" xfId="0" applyFont="1" applyFill="1" applyAlignment="1"/>
    <xf numFmtId="0" fontId="28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3" fillId="0" borderId="5" xfId="0" applyFont="1" applyBorder="1" applyAlignment="1"/>
    <xf numFmtId="0" fontId="3" fillId="7" borderId="8" xfId="0" applyFont="1" applyFill="1" applyBorder="1" applyAlignment="1">
      <alignment horizontal="center"/>
    </xf>
    <xf numFmtId="0" fontId="3" fillId="29" borderId="1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4" fillId="0" borderId="20" xfId="0" applyFont="1" applyBorder="1"/>
    <xf numFmtId="0" fontId="3" fillId="19" borderId="2" xfId="0" applyFont="1" applyFill="1" applyBorder="1" applyAlignment="1">
      <alignment horizontal="center"/>
    </xf>
    <xf numFmtId="0" fontId="3" fillId="19" borderId="4" xfId="0" applyFont="1" applyFill="1" applyBorder="1" applyAlignment="1">
      <alignment horizontal="centerContinuous"/>
    </xf>
    <xf numFmtId="0" fontId="3" fillId="4" borderId="9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/>
    <xf numFmtId="0" fontId="8" fillId="0" borderId="0" xfId="0" applyFont="1" applyFill="1" applyBorder="1"/>
    <xf numFmtId="0" fontId="8" fillId="29" borderId="1" xfId="0" applyFont="1" applyFill="1" applyBorder="1"/>
    <xf numFmtId="0" fontId="8" fillId="0" borderId="0" xfId="0" applyFont="1" applyBorder="1"/>
    <xf numFmtId="0" fontId="27" fillId="0" borderId="0" xfId="0" applyFont="1" applyAlignment="1">
      <alignment horizontal="centerContinuous"/>
    </xf>
    <xf numFmtId="0" fontId="4" fillId="0" borderId="0" xfId="0" quotePrefix="1" applyFont="1"/>
    <xf numFmtId="0" fontId="27" fillId="0" borderId="0" xfId="0" applyFont="1" applyAlignment="1"/>
    <xf numFmtId="0" fontId="4" fillId="0" borderId="0" xfId="0" applyFont="1" applyFill="1"/>
    <xf numFmtId="0" fontId="10" fillId="0" borderId="16" xfId="0" applyFont="1" applyBorder="1" applyAlignment="1">
      <alignment horizontal="center" vertical="center"/>
    </xf>
    <xf numFmtId="0" fontId="3" fillId="0" borderId="16" xfId="0" quotePrefix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2" name="Line 128"/>
        <xdr:cNvSpPr>
          <a:spLocks noChangeShapeType="1"/>
        </xdr:cNvSpPr>
      </xdr:nvSpPr>
      <xdr:spPr bwMode="auto">
        <a:xfrm>
          <a:off x="5562600" y="685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33</xdr:row>
      <xdr:rowOff>9525</xdr:rowOff>
    </xdr:from>
    <xdr:to>
      <xdr:col>22</xdr:col>
      <xdr:colOff>0</xdr:colOff>
      <xdr:row>33</xdr:row>
      <xdr:rowOff>9525</xdr:rowOff>
    </xdr:to>
    <xdr:sp macro="" textlink="">
      <xdr:nvSpPr>
        <xdr:cNvPr id="3" name="Line 129"/>
        <xdr:cNvSpPr>
          <a:spLocks noChangeShapeType="1"/>
        </xdr:cNvSpPr>
      </xdr:nvSpPr>
      <xdr:spPr bwMode="auto">
        <a:xfrm>
          <a:off x="5562600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4" name="Line 128"/>
        <xdr:cNvSpPr>
          <a:spLocks noChangeShapeType="1"/>
        </xdr:cNvSpPr>
      </xdr:nvSpPr>
      <xdr:spPr bwMode="auto">
        <a:xfrm>
          <a:off x="5562600" y="685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33</xdr:row>
      <xdr:rowOff>9525</xdr:rowOff>
    </xdr:from>
    <xdr:to>
      <xdr:col>22</xdr:col>
      <xdr:colOff>0</xdr:colOff>
      <xdr:row>33</xdr:row>
      <xdr:rowOff>9525</xdr:rowOff>
    </xdr:to>
    <xdr:sp macro="" textlink="">
      <xdr:nvSpPr>
        <xdr:cNvPr id="5" name="Line 129"/>
        <xdr:cNvSpPr>
          <a:spLocks noChangeShapeType="1"/>
        </xdr:cNvSpPr>
      </xdr:nvSpPr>
      <xdr:spPr bwMode="auto">
        <a:xfrm>
          <a:off x="5562600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28574</xdr:colOff>
      <xdr:row>37</xdr:row>
      <xdr:rowOff>19595</xdr:rowOff>
    </xdr:from>
    <xdr:to>
      <xdr:col>9</xdr:col>
      <xdr:colOff>211454</xdr:colOff>
      <xdr:row>37</xdr:row>
      <xdr:rowOff>191527</xdr:rowOff>
    </xdr:to>
    <xdr:sp macro="" textlink="">
      <xdr:nvSpPr>
        <xdr:cNvPr id="6" name="Oval 133"/>
        <xdr:cNvSpPr>
          <a:spLocks noChangeArrowheads="1"/>
        </xdr:cNvSpPr>
      </xdr:nvSpPr>
      <xdr:spPr bwMode="auto">
        <a:xfrm>
          <a:off x="2495549" y="7068095"/>
          <a:ext cx="182880" cy="171932"/>
        </a:xfrm>
        <a:prstGeom prst="ellipse">
          <a:avLst/>
        </a:prstGeom>
        <a:solidFill>
          <a:srgbClr val="69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28573</xdr:colOff>
      <xdr:row>36</xdr:row>
      <xdr:rowOff>7225</xdr:rowOff>
    </xdr:from>
    <xdr:to>
      <xdr:col>9</xdr:col>
      <xdr:colOff>211453</xdr:colOff>
      <xdr:row>36</xdr:row>
      <xdr:rowOff>190105</xdr:rowOff>
    </xdr:to>
    <xdr:sp macro="" textlink="">
      <xdr:nvSpPr>
        <xdr:cNvPr id="7" name="Oval 135"/>
        <xdr:cNvSpPr>
          <a:spLocks noChangeArrowheads="1"/>
        </xdr:cNvSpPr>
      </xdr:nvSpPr>
      <xdr:spPr bwMode="auto">
        <a:xfrm>
          <a:off x="2495548" y="6865225"/>
          <a:ext cx="182880" cy="182880"/>
        </a:xfrm>
        <a:prstGeom prst="ellipse">
          <a:avLst/>
        </a:prstGeom>
        <a:solidFill>
          <a:srgbClr val="FFC000"/>
        </a:solidFill>
        <a:ln w="19050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25</xdr:col>
      <xdr:colOff>248389</xdr:colOff>
      <xdr:row>27</xdr:row>
      <xdr:rowOff>18608</xdr:rowOff>
    </xdr:from>
    <xdr:to>
      <xdr:col>27</xdr:col>
      <xdr:colOff>19088</xdr:colOff>
      <xdr:row>27</xdr:row>
      <xdr:rowOff>201488</xdr:rowOff>
    </xdr:to>
    <xdr:sp macro="" textlink="">
      <xdr:nvSpPr>
        <xdr:cNvPr id="8" name="Oval 144"/>
        <xdr:cNvSpPr>
          <a:spLocks noChangeArrowheads="1"/>
        </xdr:cNvSpPr>
      </xdr:nvSpPr>
      <xdr:spPr bwMode="auto">
        <a:xfrm>
          <a:off x="6430114" y="5162108"/>
          <a:ext cx="265999" cy="173355"/>
        </a:xfrm>
        <a:prstGeom prst="ellipse">
          <a:avLst/>
        </a:prstGeom>
        <a:solidFill>
          <a:srgbClr val="FFFF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id-ID" sz="8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25</a:t>
          </a: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248389</xdr:colOff>
      <xdr:row>26</xdr:row>
      <xdr:rowOff>15344</xdr:rowOff>
    </xdr:from>
    <xdr:to>
      <xdr:col>27</xdr:col>
      <xdr:colOff>19088</xdr:colOff>
      <xdr:row>26</xdr:row>
      <xdr:rowOff>198224</xdr:rowOff>
    </xdr:to>
    <xdr:sp macro="" textlink="">
      <xdr:nvSpPr>
        <xdr:cNvPr id="9" name="Oval 144"/>
        <xdr:cNvSpPr>
          <a:spLocks noChangeArrowheads="1"/>
        </xdr:cNvSpPr>
      </xdr:nvSpPr>
      <xdr:spPr bwMode="auto">
        <a:xfrm>
          <a:off x="6430114" y="4968344"/>
          <a:ext cx="265999" cy="173355"/>
        </a:xfrm>
        <a:prstGeom prst="ellipse">
          <a:avLst/>
        </a:prstGeom>
        <a:solidFill>
          <a:srgbClr val="FFFF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id-ID" sz="8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24</a:t>
          </a: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248389</xdr:colOff>
      <xdr:row>28</xdr:row>
      <xdr:rowOff>17791</xdr:rowOff>
    </xdr:from>
    <xdr:to>
      <xdr:col>27</xdr:col>
      <xdr:colOff>19088</xdr:colOff>
      <xdr:row>28</xdr:row>
      <xdr:rowOff>200671</xdr:rowOff>
    </xdr:to>
    <xdr:sp macro="" textlink="">
      <xdr:nvSpPr>
        <xdr:cNvPr id="10" name="Oval 144"/>
        <xdr:cNvSpPr>
          <a:spLocks noChangeArrowheads="1"/>
        </xdr:cNvSpPr>
      </xdr:nvSpPr>
      <xdr:spPr bwMode="auto">
        <a:xfrm>
          <a:off x="6430114" y="5351791"/>
          <a:ext cx="265999" cy="173355"/>
        </a:xfrm>
        <a:prstGeom prst="ellipse">
          <a:avLst/>
        </a:prstGeom>
        <a:solidFill>
          <a:srgbClr val="FFFF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id-ID" sz="8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26</a:t>
          </a: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10229</xdr:colOff>
      <xdr:row>16</xdr:row>
      <xdr:rowOff>15694</xdr:rowOff>
    </xdr:from>
    <xdr:to>
      <xdr:col>10</xdr:col>
      <xdr:colOff>32739</xdr:colOff>
      <xdr:row>17</xdr:row>
      <xdr:rowOff>1505</xdr:rowOff>
    </xdr:to>
    <xdr:sp macro="" textlink="">
      <xdr:nvSpPr>
        <xdr:cNvPr id="11" name="Oval 160"/>
        <xdr:cNvSpPr>
          <a:spLocks noChangeArrowheads="1"/>
        </xdr:cNvSpPr>
      </xdr:nvSpPr>
      <xdr:spPr bwMode="auto">
        <a:xfrm>
          <a:off x="2477204" y="3063694"/>
          <a:ext cx="270160" cy="176311"/>
        </a:xfrm>
        <a:prstGeom prst="ellipse">
          <a:avLst/>
        </a:prstGeom>
        <a:solidFill>
          <a:srgbClr val="FF00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id-ID" sz="8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10229</xdr:colOff>
      <xdr:row>17</xdr:row>
      <xdr:rowOff>17962</xdr:rowOff>
    </xdr:from>
    <xdr:to>
      <xdr:col>10</xdr:col>
      <xdr:colOff>32739</xdr:colOff>
      <xdr:row>18</xdr:row>
      <xdr:rowOff>3773</xdr:rowOff>
    </xdr:to>
    <xdr:sp macro="" textlink="">
      <xdr:nvSpPr>
        <xdr:cNvPr id="12" name="Oval 161"/>
        <xdr:cNvSpPr>
          <a:spLocks noChangeArrowheads="1"/>
        </xdr:cNvSpPr>
      </xdr:nvSpPr>
      <xdr:spPr bwMode="auto">
        <a:xfrm>
          <a:off x="2477204" y="3256462"/>
          <a:ext cx="270160" cy="176311"/>
        </a:xfrm>
        <a:prstGeom prst="ellipse">
          <a:avLst/>
        </a:prstGeom>
        <a:solidFill>
          <a:srgbClr val="FF00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id-ID" sz="8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10229</xdr:colOff>
      <xdr:row>18</xdr:row>
      <xdr:rowOff>13336</xdr:rowOff>
    </xdr:from>
    <xdr:to>
      <xdr:col>10</xdr:col>
      <xdr:colOff>32739</xdr:colOff>
      <xdr:row>18</xdr:row>
      <xdr:rowOff>196216</xdr:rowOff>
    </xdr:to>
    <xdr:sp macro="" textlink="">
      <xdr:nvSpPr>
        <xdr:cNvPr id="13" name="Oval 162"/>
        <xdr:cNvSpPr>
          <a:spLocks noChangeArrowheads="1"/>
        </xdr:cNvSpPr>
      </xdr:nvSpPr>
      <xdr:spPr bwMode="auto">
        <a:xfrm>
          <a:off x="2477204" y="3442336"/>
          <a:ext cx="270160" cy="173355"/>
        </a:xfrm>
        <a:prstGeom prst="ellipse">
          <a:avLst/>
        </a:prstGeom>
        <a:solidFill>
          <a:srgbClr val="FF00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id-ID" sz="8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10229</xdr:colOff>
      <xdr:row>19</xdr:row>
      <xdr:rowOff>3901</xdr:rowOff>
    </xdr:from>
    <xdr:to>
      <xdr:col>10</xdr:col>
      <xdr:colOff>32739</xdr:colOff>
      <xdr:row>19</xdr:row>
      <xdr:rowOff>186781</xdr:rowOff>
    </xdr:to>
    <xdr:sp macro="" textlink="">
      <xdr:nvSpPr>
        <xdr:cNvPr id="14" name="Oval 163"/>
        <xdr:cNvSpPr>
          <a:spLocks noChangeArrowheads="1"/>
        </xdr:cNvSpPr>
      </xdr:nvSpPr>
      <xdr:spPr bwMode="auto">
        <a:xfrm>
          <a:off x="2477204" y="3623401"/>
          <a:ext cx="270160" cy="182880"/>
        </a:xfrm>
        <a:prstGeom prst="ellipse">
          <a:avLst/>
        </a:prstGeom>
        <a:solidFill>
          <a:srgbClr val="FF00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id-ID" sz="8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10229</xdr:colOff>
      <xdr:row>15</xdr:row>
      <xdr:rowOff>21046</xdr:rowOff>
    </xdr:from>
    <xdr:to>
      <xdr:col>10</xdr:col>
      <xdr:colOff>32739</xdr:colOff>
      <xdr:row>16</xdr:row>
      <xdr:rowOff>6857</xdr:rowOff>
    </xdr:to>
    <xdr:sp macro="" textlink="">
      <xdr:nvSpPr>
        <xdr:cNvPr id="15" name="Oval 160"/>
        <xdr:cNvSpPr>
          <a:spLocks noChangeArrowheads="1"/>
        </xdr:cNvSpPr>
      </xdr:nvSpPr>
      <xdr:spPr bwMode="auto">
        <a:xfrm>
          <a:off x="2477204" y="2878546"/>
          <a:ext cx="270160" cy="176311"/>
        </a:xfrm>
        <a:prstGeom prst="ellipse">
          <a:avLst/>
        </a:prstGeom>
        <a:solidFill>
          <a:srgbClr val="FF00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id-ID" sz="8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10229</xdr:colOff>
      <xdr:row>20</xdr:row>
      <xdr:rowOff>20955</xdr:rowOff>
    </xdr:from>
    <xdr:to>
      <xdr:col>10</xdr:col>
      <xdr:colOff>32739</xdr:colOff>
      <xdr:row>21</xdr:row>
      <xdr:rowOff>6766</xdr:rowOff>
    </xdr:to>
    <xdr:sp macro="" textlink="">
      <xdr:nvSpPr>
        <xdr:cNvPr id="16" name="Oval 160"/>
        <xdr:cNvSpPr>
          <a:spLocks noChangeArrowheads="1"/>
        </xdr:cNvSpPr>
      </xdr:nvSpPr>
      <xdr:spPr bwMode="auto">
        <a:xfrm>
          <a:off x="2477204" y="3830955"/>
          <a:ext cx="270160" cy="176311"/>
        </a:xfrm>
        <a:prstGeom prst="ellipse">
          <a:avLst/>
        </a:prstGeom>
        <a:solidFill>
          <a:srgbClr val="FF00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id-ID" sz="8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13812</xdr:colOff>
      <xdr:row>28</xdr:row>
      <xdr:rowOff>15059</xdr:rowOff>
    </xdr:from>
    <xdr:to>
      <xdr:col>25</xdr:col>
      <xdr:colOff>36322</xdr:colOff>
      <xdr:row>28</xdr:row>
      <xdr:rowOff>197939</xdr:rowOff>
    </xdr:to>
    <xdr:sp macro="" textlink="">
      <xdr:nvSpPr>
        <xdr:cNvPr id="17" name="Oval 154"/>
        <xdr:cNvSpPr>
          <a:spLocks noChangeArrowheads="1"/>
        </xdr:cNvSpPr>
      </xdr:nvSpPr>
      <xdr:spPr bwMode="auto">
        <a:xfrm>
          <a:off x="5947887" y="5349059"/>
          <a:ext cx="270160" cy="173355"/>
        </a:xfrm>
        <a:prstGeom prst="ellipse">
          <a:avLst/>
        </a:prstGeom>
        <a:solidFill>
          <a:srgbClr val="FF00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id-ID" sz="8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13812</xdr:colOff>
      <xdr:row>27</xdr:row>
      <xdr:rowOff>20048</xdr:rowOff>
    </xdr:from>
    <xdr:to>
      <xdr:col>25</xdr:col>
      <xdr:colOff>36322</xdr:colOff>
      <xdr:row>27</xdr:row>
      <xdr:rowOff>202928</xdr:rowOff>
    </xdr:to>
    <xdr:sp macro="" textlink="">
      <xdr:nvSpPr>
        <xdr:cNvPr id="18" name="Oval 155"/>
        <xdr:cNvSpPr>
          <a:spLocks noChangeArrowheads="1"/>
        </xdr:cNvSpPr>
      </xdr:nvSpPr>
      <xdr:spPr bwMode="auto">
        <a:xfrm>
          <a:off x="5947887" y="5163548"/>
          <a:ext cx="270160" cy="173355"/>
        </a:xfrm>
        <a:prstGeom prst="ellipse">
          <a:avLst/>
        </a:prstGeom>
        <a:solidFill>
          <a:srgbClr val="FF00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id-ID" sz="8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11</a:t>
          </a: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13812</xdr:colOff>
      <xdr:row>24</xdr:row>
      <xdr:rowOff>18506</xdr:rowOff>
    </xdr:from>
    <xdr:to>
      <xdr:col>25</xdr:col>
      <xdr:colOff>36322</xdr:colOff>
      <xdr:row>24</xdr:row>
      <xdr:rowOff>201386</xdr:rowOff>
    </xdr:to>
    <xdr:sp macro="" textlink="">
      <xdr:nvSpPr>
        <xdr:cNvPr id="19" name="Oval 156"/>
        <xdr:cNvSpPr>
          <a:spLocks noChangeArrowheads="1"/>
        </xdr:cNvSpPr>
      </xdr:nvSpPr>
      <xdr:spPr bwMode="auto">
        <a:xfrm>
          <a:off x="5947887" y="4590506"/>
          <a:ext cx="270160" cy="173355"/>
        </a:xfrm>
        <a:prstGeom prst="ellipse">
          <a:avLst/>
        </a:prstGeom>
        <a:solidFill>
          <a:srgbClr val="FF00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id-ID" sz="8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8</a:t>
          </a: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13812</xdr:colOff>
      <xdr:row>29</xdr:row>
      <xdr:rowOff>5171</xdr:rowOff>
    </xdr:from>
    <xdr:to>
      <xdr:col>25</xdr:col>
      <xdr:colOff>36322</xdr:colOff>
      <xdr:row>29</xdr:row>
      <xdr:rowOff>188051</xdr:rowOff>
    </xdr:to>
    <xdr:sp macro="" textlink="">
      <xdr:nvSpPr>
        <xdr:cNvPr id="20" name="Oval 157"/>
        <xdr:cNvSpPr>
          <a:spLocks noChangeArrowheads="1"/>
        </xdr:cNvSpPr>
      </xdr:nvSpPr>
      <xdr:spPr bwMode="auto">
        <a:xfrm>
          <a:off x="5947887" y="5529671"/>
          <a:ext cx="270160" cy="182880"/>
        </a:xfrm>
        <a:prstGeom prst="ellipse">
          <a:avLst/>
        </a:prstGeom>
        <a:solidFill>
          <a:srgbClr val="FF00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id-ID" sz="8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13</a:t>
          </a: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13812</xdr:colOff>
      <xdr:row>26</xdr:row>
      <xdr:rowOff>18869</xdr:rowOff>
    </xdr:from>
    <xdr:to>
      <xdr:col>25</xdr:col>
      <xdr:colOff>36322</xdr:colOff>
      <xdr:row>26</xdr:row>
      <xdr:rowOff>201749</xdr:rowOff>
    </xdr:to>
    <xdr:sp macro="" textlink="">
      <xdr:nvSpPr>
        <xdr:cNvPr id="21" name="Oval 158"/>
        <xdr:cNvSpPr>
          <a:spLocks noChangeArrowheads="1"/>
        </xdr:cNvSpPr>
      </xdr:nvSpPr>
      <xdr:spPr bwMode="auto">
        <a:xfrm>
          <a:off x="5947887" y="4971869"/>
          <a:ext cx="270160" cy="173355"/>
        </a:xfrm>
        <a:prstGeom prst="ellipse">
          <a:avLst/>
        </a:prstGeom>
        <a:solidFill>
          <a:srgbClr val="FF00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r>
            <a:rPr lang="id-ID" sz="8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13812</xdr:colOff>
      <xdr:row>25</xdr:row>
      <xdr:rowOff>13969</xdr:rowOff>
    </xdr:from>
    <xdr:to>
      <xdr:col>25</xdr:col>
      <xdr:colOff>36322</xdr:colOff>
      <xdr:row>25</xdr:row>
      <xdr:rowOff>196849</xdr:rowOff>
    </xdr:to>
    <xdr:sp macro="" textlink="">
      <xdr:nvSpPr>
        <xdr:cNvPr id="22" name="Oval 159"/>
        <xdr:cNvSpPr>
          <a:spLocks noChangeArrowheads="1"/>
        </xdr:cNvSpPr>
      </xdr:nvSpPr>
      <xdr:spPr bwMode="auto">
        <a:xfrm>
          <a:off x="5947887" y="4776469"/>
          <a:ext cx="270160" cy="173355"/>
        </a:xfrm>
        <a:prstGeom prst="ellipse">
          <a:avLst/>
        </a:prstGeom>
        <a:solidFill>
          <a:srgbClr val="FF00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id-ID" sz="8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9</a:t>
          </a: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248389</xdr:colOff>
      <xdr:row>29</xdr:row>
      <xdr:rowOff>18415</xdr:rowOff>
    </xdr:from>
    <xdr:to>
      <xdr:col>27</xdr:col>
      <xdr:colOff>19088</xdr:colOff>
      <xdr:row>29</xdr:row>
      <xdr:rowOff>201295</xdr:rowOff>
    </xdr:to>
    <xdr:sp macro="" textlink="">
      <xdr:nvSpPr>
        <xdr:cNvPr id="23" name="Oval 168"/>
        <xdr:cNvSpPr>
          <a:spLocks noChangeArrowheads="1"/>
        </xdr:cNvSpPr>
      </xdr:nvSpPr>
      <xdr:spPr bwMode="auto">
        <a:xfrm>
          <a:off x="6430114" y="5542915"/>
          <a:ext cx="265999" cy="173355"/>
        </a:xfrm>
        <a:prstGeom prst="ellipse">
          <a:avLst/>
        </a:prstGeom>
        <a:solidFill>
          <a:srgbClr val="00CC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id-ID" sz="8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27</a:t>
          </a: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12813</xdr:colOff>
      <xdr:row>24</xdr:row>
      <xdr:rowOff>12792</xdr:rowOff>
    </xdr:from>
    <xdr:to>
      <xdr:col>26</xdr:col>
      <xdr:colOff>35323</xdr:colOff>
      <xdr:row>24</xdr:row>
      <xdr:rowOff>195672</xdr:rowOff>
    </xdr:to>
    <xdr:sp macro="" textlink="">
      <xdr:nvSpPr>
        <xdr:cNvPr id="24" name="Oval 154"/>
        <xdr:cNvSpPr>
          <a:spLocks noChangeArrowheads="1"/>
        </xdr:cNvSpPr>
      </xdr:nvSpPr>
      <xdr:spPr bwMode="auto">
        <a:xfrm>
          <a:off x="6194538" y="4584792"/>
          <a:ext cx="270160" cy="173355"/>
        </a:xfrm>
        <a:prstGeom prst="ellipse">
          <a:avLst/>
        </a:prstGeom>
        <a:solidFill>
          <a:srgbClr val="FF00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id-ID" sz="8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15</a:t>
          </a: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22883</xdr:colOff>
      <xdr:row>15</xdr:row>
      <xdr:rowOff>19050</xdr:rowOff>
    </xdr:from>
    <xdr:to>
      <xdr:col>11</xdr:col>
      <xdr:colOff>45392</xdr:colOff>
      <xdr:row>16</xdr:row>
      <xdr:rowOff>4861</xdr:rowOff>
    </xdr:to>
    <xdr:sp macro="" textlink="">
      <xdr:nvSpPr>
        <xdr:cNvPr id="25" name="Oval 160"/>
        <xdr:cNvSpPr>
          <a:spLocks noChangeArrowheads="1"/>
        </xdr:cNvSpPr>
      </xdr:nvSpPr>
      <xdr:spPr bwMode="auto">
        <a:xfrm>
          <a:off x="2737508" y="2876550"/>
          <a:ext cx="270159" cy="176311"/>
        </a:xfrm>
        <a:prstGeom prst="ellipse">
          <a:avLst/>
        </a:prstGeom>
        <a:solidFill>
          <a:srgbClr val="FF00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id-ID" sz="8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8</a:t>
          </a: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10547</xdr:colOff>
      <xdr:row>20</xdr:row>
      <xdr:rowOff>5715</xdr:rowOff>
    </xdr:from>
    <xdr:to>
      <xdr:col>12</xdr:col>
      <xdr:colOff>33057</xdr:colOff>
      <xdr:row>20</xdr:row>
      <xdr:rowOff>188595</xdr:rowOff>
    </xdr:to>
    <xdr:sp macro="" textlink="">
      <xdr:nvSpPr>
        <xdr:cNvPr id="26" name="Oval 25"/>
        <xdr:cNvSpPr>
          <a:spLocks noChangeArrowheads="1"/>
        </xdr:cNvSpPr>
      </xdr:nvSpPr>
      <xdr:spPr bwMode="auto">
        <a:xfrm>
          <a:off x="2972822" y="3815715"/>
          <a:ext cx="270160" cy="182880"/>
        </a:xfrm>
        <a:prstGeom prst="ellipse">
          <a:avLst/>
        </a:prstGeom>
        <a:solidFill>
          <a:srgbClr val="00CC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id-ID" sz="8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20</a:t>
          </a: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10547</xdr:colOff>
      <xdr:row>17</xdr:row>
      <xdr:rowOff>4341</xdr:rowOff>
    </xdr:from>
    <xdr:to>
      <xdr:col>12</xdr:col>
      <xdr:colOff>33057</xdr:colOff>
      <xdr:row>17</xdr:row>
      <xdr:rowOff>187221</xdr:rowOff>
    </xdr:to>
    <xdr:sp macro="" textlink="">
      <xdr:nvSpPr>
        <xdr:cNvPr id="27" name="Oval 26"/>
        <xdr:cNvSpPr>
          <a:spLocks noChangeArrowheads="1"/>
        </xdr:cNvSpPr>
      </xdr:nvSpPr>
      <xdr:spPr bwMode="auto">
        <a:xfrm>
          <a:off x="2972822" y="3242841"/>
          <a:ext cx="270160" cy="182880"/>
        </a:xfrm>
        <a:prstGeom prst="ellipse">
          <a:avLst/>
        </a:prstGeom>
        <a:solidFill>
          <a:srgbClr val="FFFF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id-ID" sz="8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17</a:t>
          </a: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10547</xdr:colOff>
      <xdr:row>18</xdr:row>
      <xdr:rowOff>9537</xdr:rowOff>
    </xdr:from>
    <xdr:to>
      <xdr:col>12</xdr:col>
      <xdr:colOff>33057</xdr:colOff>
      <xdr:row>18</xdr:row>
      <xdr:rowOff>192417</xdr:rowOff>
    </xdr:to>
    <xdr:sp macro="" textlink="">
      <xdr:nvSpPr>
        <xdr:cNvPr id="28" name="Oval 27"/>
        <xdr:cNvSpPr>
          <a:spLocks noChangeArrowheads="1"/>
        </xdr:cNvSpPr>
      </xdr:nvSpPr>
      <xdr:spPr bwMode="auto">
        <a:xfrm>
          <a:off x="2972822" y="3438537"/>
          <a:ext cx="270160" cy="182880"/>
        </a:xfrm>
        <a:prstGeom prst="ellipse">
          <a:avLst/>
        </a:prstGeom>
        <a:solidFill>
          <a:srgbClr val="FFFF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id-ID" sz="8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18</a:t>
          </a: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10547</xdr:colOff>
      <xdr:row>19</xdr:row>
      <xdr:rowOff>9537</xdr:rowOff>
    </xdr:from>
    <xdr:to>
      <xdr:col>12</xdr:col>
      <xdr:colOff>33057</xdr:colOff>
      <xdr:row>19</xdr:row>
      <xdr:rowOff>192417</xdr:rowOff>
    </xdr:to>
    <xdr:sp macro="" textlink="">
      <xdr:nvSpPr>
        <xdr:cNvPr id="29" name="Oval 28"/>
        <xdr:cNvSpPr>
          <a:spLocks noChangeArrowheads="1"/>
        </xdr:cNvSpPr>
      </xdr:nvSpPr>
      <xdr:spPr bwMode="auto">
        <a:xfrm>
          <a:off x="2972822" y="3629037"/>
          <a:ext cx="270160" cy="182880"/>
        </a:xfrm>
        <a:prstGeom prst="ellipse">
          <a:avLst/>
        </a:prstGeom>
        <a:solidFill>
          <a:srgbClr val="FFFF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l" rtl="1">
            <a:defRPr sz="1000"/>
          </a:pPr>
          <a:r>
            <a:rPr lang="id-ID" sz="8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19</a:t>
          </a:r>
          <a:endParaRPr lang="en-US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28574</xdr:colOff>
      <xdr:row>35</xdr:row>
      <xdr:rowOff>0</xdr:rowOff>
    </xdr:from>
    <xdr:to>
      <xdr:col>9</xdr:col>
      <xdr:colOff>211454</xdr:colOff>
      <xdr:row>35</xdr:row>
      <xdr:rowOff>182880</xdr:rowOff>
    </xdr:to>
    <xdr:sp macro="" textlink="">
      <xdr:nvSpPr>
        <xdr:cNvPr id="30" name="Oval 134"/>
        <xdr:cNvSpPr>
          <a:spLocks noChangeArrowheads="1"/>
        </xdr:cNvSpPr>
      </xdr:nvSpPr>
      <xdr:spPr bwMode="auto">
        <a:xfrm>
          <a:off x="2495549" y="6667500"/>
          <a:ext cx="182880" cy="182880"/>
        </a:xfrm>
        <a:prstGeom prst="ellipse">
          <a:avLst/>
        </a:prstGeom>
        <a:solidFill>
          <a:srgbClr val="FF00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39</xdr:row>
      <xdr:rowOff>9525</xdr:rowOff>
    </xdr:from>
    <xdr:to>
      <xdr:col>20</xdr:col>
      <xdr:colOff>19050</xdr:colOff>
      <xdr:row>39</xdr:row>
      <xdr:rowOff>19050</xdr:rowOff>
    </xdr:to>
    <xdr:sp macro="" textlink="">
      <xdr:nvSpPr>
        <xdr:cNvPr id="31" name="Line 150"/>
        <xdr:cNvSpPr>
          <a:spLocks noChangeShapeType="1"/>
        </xdr:cNvSpPr>
      </xdr:nvSpPr>
      <xdr:spPr bwMode="auto">
        <a:xfrm>
          <a:off x="5067300" y="7439025"/>
          <a:ext cx="190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39</xdr:row>
      <xdr:rowOff>9525</xdr:rowOff>
    </xdr:from>
    <xdr:to>
      <xdr:col>20</xdr:col>
      <xdr:colOff>19050</xdr:colOff>
      <xdr:row>39</xdr:row>
      <xdr:rowOff>19050</xdr:rowOff>
    </xdr:to>
    <xdr:sp macro="" textlink="">
      <xdr:nvSpPr>
        <xdr:cNvPr id="32" name="Line 130"/>
        <xdr:cNvSpPr>
          <a:spLocks noChangeShapeType="1"/>
        </xdr:cNvSpPr>
      </xdr:nvSpPr>
      <xdr:spPr bwMode="auto">
        <a:xfrm>
          <a:off x="5067300" y="7439025"/>
          <a:ext cx="190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39</xdr:row>
      <xdr:rowOff>9525</xdr:rowOff>
    </xdr:from>
    <xdr:to>
      <xdr:col>20</xdr:col>
      <xdr:colOff>19050</xdr:colOff>
      <xdr:row>39</xdr:row>
      <xdr:rowOff>19050</xdr:rowOff>
    </xdr:to>
    <xdr:sp macro="" textlink="">
      <xdr:nvSpPr>
        <xdr:cNvPr id="33" name="Line 150"/>
        <xdr:cNvSpPr>
          <a:spLocks noChangeShapeType="1"/>
        </xdr:cNvSpPr>
      </xdr:nvSpPr>
      <xdr:spPr bwMode="auto">
        <a:xfrm>
          <a:off x="5067300" y="7439025"/>
          <a:ext cx="190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39</xdr:row>
      <xdr:rowOff>9525</xdr:rowOff>
    </xdr:from>
    <xdr:to>
      <xdr:col>20</xdr:col>
      <xdr:colOff>19050</xdr:colOff>
      <xdr:row>39</xdr:row>
      <xdr:rowOff>19050</xdr:rowOff>
    </xdr:to>
    <xdr:sp macro="" textlink="">
      <xdr:nvSpPr>
        <xdr:cNvPr id="34" name="Line 130"/>
        <xdr:cNvSpPr>
          <a:spLocks noChangeShapeType="1"/>
        </xdr:cNvSpPr>
      </xdr:nvSpPr>
      <xdr:spPr bwMode="auto">
        <a:xfrm>
          <a:off x="5067300" y="7439025"/>
          <a:ext cx="190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39</xdr:row>
      <xdr:rowOff>9525</xdr:rowOff>
    </xdr:from>
    <xdr:to>
      <xdr:col>20</xdr:col>
      <xdr:colOff>19050</xdr:colOff>
      <xdr:row>39</xdr:row>
      <xdr:rowOff>19050</xdr:rowOff>
    </xdr:to>
    <xdr:sp macro="" textlink="">
      <xdr:nvSpPr>
        <xdr:cNvPr id="35" name="Line 150"/>
        <xdr:cNvSpPr>
          <a:spLocks noChangeShapeType="1"/>
        </xdr:cNvSpPr>
      </xdr:nvSpPr>
      <xdr:spPr bwMode="auto">
        <a:xfrm>
          <a:off x="5067300" y="7439025"/>
          <a:ext cx="190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39</xdr:row>
      <xdr:rowOff>9525</xdr:rowOff>
    </xdr:from>
    <xdr:to>
      <xdr:col>20</xdr:col>
      <xdr:colOff>19050</xdr:colOff>
      <xdr:row>39</xdr:row>
      <xdr:rowOff>19050</xdr:rowOff>
    </xdr:to>
    <xdr:sp macro="" textlink="">
      <xdr:nvSpPr>
        <xdr:cNvPr id="36" name="Line 130"/>
        <xdr:cNvSpPr>
          <a:spLocks noChangeShapeType="1"/>
        </xdr:cNvSpPr>
      </xdr:nvSpPr>
      <xdr:spPr bwMode="auto">
        <a:xfrm>
          <a:off x="5067300" y="7439025"/>
          <a:ext cx="190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39</xdr:row>
      <xdr:rowOff>9525</xdr:rowOff>
    </xdr:from>
    <xdr:to>
      <xdr:col>20</xdr:col>
      <xdr:colOff>19050</xdr:colOff>
      <xdr:row>39</xdr:row>
      <xdr:rowOff>19050</xdr:rowOff>
    </xdr:to>
    <xdr:sp macro="" textlink="">
      <xdr:nvSpPr>
        <xdr:cNvPr id="37" name="Line 150"/>
        <xdr:cNvSpPr>
          <a:spLocks noChangeShapeType="1"/>
        </xdr:cNvSpPr>
      </xdr:nvSpPr>
      <xdr:spPr bwMode="auto">
        <a:xfrm>
          <a:off x="5067300" y="7439025"/>
          <a:ext cx="190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39</xdr:row>
      <xdr:rowOff>9525</xdr:rowOff>
    </xdr:from>
    <xdr:to>
      <xdr:col>20</xdr:col>
      <xdr:colOff>19050</xdr:colOff>
      <xdr:row>39</xdr:row>
      <xdr:rowOff>19050</xdr:rowOff>
    </xdr:to>
    <xdr:sp macro="" textlink="">
      <xdr:nvSpPr>
        <xdr:cNvPr id="38" name="Line 130"/>
        <xdr:cNvSpPr>
          <a:spLocks noChangeShapeType="1"/>
        </xdr:cNvSpPr>
      </xdr:nvSpPr>
      <xdr:spPr bwMode="auto">
        <a:xfrm>
          <a:off x="5067300" y="7439025"/>
          <a:ext cx="190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481725</xdr:colOff>
      <xdr:row>0</xdr:row>
      <xdr:rowOff>0</xdr:rowOff>
    </xdr:from>
    <xdr:to>
      <xdr:col>3</xdr:col>
      <xdr:colOff>65691</xdr:colOff>
      <xdr:row>2</xdr:row>
      <xdr:rowOff>171450</xdr:rowOff>
    </xdr:to>
    <xdr:pic>
      <xdr:nvPicPr>
        <xdr:cNvPr id="39" name="Picture 38" descr="Logo SMP N 4 Pakem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1725" y="0"/>
          <a:ext cx="688866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2"/>
  <sheetViews>
    <sheetView tabSelected="1" workbookViewId="0">
      <selection activeCell="N6" sqref="N6"/>
    </sheetView>
  </sheetViews>
  <sheetFormatPr defaultRowHeight="15"/>
  <cols>
    <col min="1" max="1" width="9.140625" bestFit="1" customWidth="1"/>
    <col min="2" max="8" width="3.7109375" customWidth="1"/>
    <col min="9" max="9" width="1.85546875" customWidth="1"/>
    <col min="10" max="15" width="3.7109375" customWidth="1"/>
    <col min="16" max="16" width="1.85546875" customWidth="1"/>
    <col min="17" max="22" width="3.7109375" customWidth="1"/>
    <col min="23" max="23" width="1.85546875" customWidth="1"/>
    <col min="24" max="29" width="3.7109375" customWidth="1"/>
  </cols>
  <sheetData>
    <row r="1" spans="1:29" ht="18.75">
      <c r="A1" s="206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</row>
    <row r="2" spans="1:29" ht="18.75">
      <c r="A2" s="206" t="s">
        <v>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</row>
    <row r="3" spans="1:29" ht="19.5" thickBot="1">
      <c r="A3" s="206" t="s">
        <v>3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</row>
    <row r="4" spans="1:29" ht="15.75" thickBot="1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5"/>
    </row>
    <row r="5" spans="1:29" ht="15.75">
      <c r="A5" s="20"/>
      <c r="B5" t="s">
        <v>11</v>
      </c>
      <c r="C5" s="207" t="s">
        <v>12</v>
      </c>
      <c r="D5" s="207"/>
      <c r="E5" s="207"/>
      <c r="F5" s="207"/>
      <c r="G5" s="207"/>
      <c r="H5" s="49"/>
      <c r="I5" s="23"/>
      <c r="J5" s="207" t="s">
        <v>13</v>
      </c>
      <c r="K5" s="207"/>
      <c r="L5" s="207"/>
      <c r="M5" s="207"/>
      <c r="N5" s="207"/>
      <c r="O5" s="207"/>
      <c r="P5" s="23"/>
      <c r="Q5" s="208" t="s">
        <v>14</v>
      </c>
      <c r="R5" s="208"/>
      <c r="S5" s="208"/>
      <c r="T5" s="208"/>
      <c r="U5" s="208"/>
      <c r="V5" s="183"/>
      <c r="W5" s="23"/>
      <c r="X5" s="209" t="s">
        <v>15</v>
      </c>
      <c r="Y5" s="209"/>
      <c r="Z5" s="209"/>
      <c r="AA5" s="209"/>
      <c r="AB5" s="209"/>
      <c r="AC5" s="25"/>
    </row>
    <row r="6" spans="1:29" ht="15.75" thickBot="1">
      <c r="A6" s="29" t="s">
        <v>19</v>
      </c>
      <c r="B6" s="5"/>
      <c r="C6" s="30" t="s">
        <v>11</v>
      </c>
      <c r="D6" s="32" t="s">
        <v>20</v>
      </c>
      <c r="E6" s="30" t="s">
        <v>21</v>
      </c>
      <c r="F6" s="32" t="s">
        <v>22</v>
      </c>
      <c r="G6" s="31" t="s">
        <v>23</v>
      </c>
      <c r="H6" s="33"/>
      <c r="I6" s="35"/>
      <c r="J6" s="32" t="s">
        <v>11</v>
      </c>
      <c r="K6" s="36" t="s">
        <v>16</v>
      </c>
      <c r="L6" s="37" t="s">
        <v>27</v>
      </c>
      <c r="M6" s="30" t="s">
        <v>28</v>
      </c>
      <c r="N6" s="32" t="s">
        <v>29</v>
      </c>
      <c r="O6" s="31" t="s">
        <v>30</v>
      </c>
      <c r="P6" s="39"/>
      <c r="Q6" s="32" t="s">
        <v>11</v>
      </c>
      <c r="R6" s="30" t="s">
        <v>31</v>
      </c>
      <c r="S6" s="32" t="s">
        <v>32</v>
      </c>
      <c r="T6" s="37" t="s">
        <v>33</v>
      </c>
      <c r="U6" s="31" t="s">
        <v>34</v>
      </c>
      <c r="V6" s="25"/>
      <c r="W6" s="40"/>
      <c r="X6" s="32" t="s">
        <v>11</v>
      </c>
      <c r="Y6" s="30" t="s">
        <v>35</v>
      </c>
      <c r="Z6" s="32" t="s">
        <v>36</v>
      </c>
      <c r="AA6" s="30" t="s">
        <v>37</v>
      </c>
      <c r="AB6" s="31" t="s">
        <v>38</v>
      </c>
      <c r="AC6" s="41"/>
    </row>
    <row r="7" spans="1:29" ht="15.75" thickBot="1">
      <c r="A7" s="43" t="s">
        <v>42</v>
      </c>
      <c r="B7" s="5"/>
      <c r="C7" s="65"/>
      <c r="D7" s="184" t="s">
        <v>31</v>
      </c>
      <c r="E7" s="46" t="s">
        <v>32</v>
      </c>
      <c r="F7" s="185" t="s">
        <v>33</v>
      </c>
      <c r="G7" s="48" t="s">
        <v>34</v>
      </c>
      <c r="H7" s="49"/>
      <c r="I7" s="52"/>
      <c r="J7" s="53"/>
      <c r="K7" s="54" t="s">
        <v>39</v>
      </c>
      <c r="L7" s="55" t="s">
        <v>43</v>
      </c>
      <c r="M7" s="56" t="s">
        <v>44</v>
      </c>
      <c r="N7" s="57" t="s">
        <v>45</v>
      </c>
      <c r="O7" s="58"/>
      <c r="P7" s="60"/>
      <c r="Q7" s="58" t="s">
        <v>4</v>
      </c>
      <c r="R7" s="61" t="s">
        <v>46</v>
      </c>
      <c r="S7" s="62" t="s">
        <v>47</v>
      </c>
      <c r="T7" s="63" t="s">
        <v>48</v>
      </c>
      <c r="U7" s="64" t="s">
        <v>49</v>
      </c>
      <c r="V7" s="49"/>
      <c r="W7" s="52"/>
      <c r="X7" s="65"/>
      <c r="Y7" s="61" t="s">
        <v>20</v>
      </c>
      <c r="Z7" s="58" t="s">
        <v>21</v>
      </c>
      <c r="AA7" s="66" t="s">
        <v>22</v>
      </c>
      <c r="AB7" s="67" t="s">
        <v>23</v>
      </c>
      <c r="AC7" s="41"/>
    </row>
    <row r="8" spans="1:29" ht="15.75" thickBot="1">
      <c r="A8" s="43" t="s">
        <v>52</v>
      </c>
      <c r="B8" s="5"/>
      <c r="C8" s="184" t="s">
        <v>4</v>
      </c>
      <c r="D8" s="184" t="s">
        <v>46</v>
      </c>
      <c r="E8" s="46" t="s">
        <v>47</v>
      </c>
      <c r="F8" s="185" t="s">
        <v>48</v>
      </c>
      <c r="G8" s="48" t="s">
        <v>49</v>
      </c>
      <c r="H8" s="49"/>
      <c r="I8" s="52"/>
      <c r="J8" s="53"/>
      <c r="K8" s="54" t="s">
        <v>35</v>
      </c>
      <c r="L8" s="55" t="s">
        <v>36</v>
      </c>
      <c r="M8" s="56" t="s">
        <v>37</v>
      </c>
      <c r="N8" s="57" t="s">
        <v>38</v>
      </c>
      <c r="O8" s="69"/>
      <c r="P8" s="60"/>
      <c r="Q8" s="58" t="s">
        <v>8</v>
      </c>
      <c r="R8" s="61" t="s">
        <v>53</v>
      </c>
      <c r="S8" s="62" t="s">
        <v>54</v>
      </c>
      <c r="T8" s="63" t="s">
        <v>55</v>
      </c>
      <c r="U8" s="64" t="s">
        <v>56</v>
      </c>
      <c r="V8" s="71"/>
      <c r="W8" s="52"/>
      <c r="X8" s="65"/>
      <c r="Y8" s="61" t="s">
        <v>31</v>
      </c>
      <c r="Z8" s="58" t="s">
        <v>32</v>
      </c>
      <c r="AA8" s="66" t="s">
        <v>33</v>
      </c>
      <c r="AB8" s="67" t="s">
        <v>34</v>
      </c>
      <c r="AC8" s="41"/>
    </row>
    <row r="9" spans="1:29" ht="15.75" thickBot="1">
      <c r="A9" s="43" t="s">
        <v>59</v>
      </c>
      <c r="B9" s="5"/>
      <c r="C9" s="186" t="s">
        <v>8</v>
      </c>
      <c r="D9" s="184" t="s">
        <v>53</v>
      </c>
      <c r="E9" s="46" t="s">
        <v>54</v>
      </c>
      <c r="F9" s="185" t="s">
        <v>55</v>
      </c>
      <c r="G9" s="54" t="s">
        <v>56</v>
      </c>
      <c r="H9" s="49"/>
      <c r="I9" s="52"/>
      <c r="J9" s="65"/>
      <c r="K9" s="72" t="s">
        <v>20</v>
      </c>
      <c r="L9" s="62" t="s">
        <v>21</v>
      </c>
      <c r="M9" s="56" t="s">
        <v>22</v>
      </c>
      <c r="N9" s="57" t="s">
        <v>23</v>
      </c>
      <c r="O9" s="69"/>
      <c r="P9" s="60"/>
      <c r="Q9" s="58" t="s">
        <v>16</v>
      </c>
      <c r="R9" s="61" t="s">
        <v>27</v>
      </c>
      <c r="S9" s="62" t="s">
        <v>28</v>
      </c>
      <c r="T9" s="63" t="s">
        <v>29</v>
      </c>
      <c r="U9" s="73"/>
      <c r="V9" s="71"/>
      <c r="W9" s="52"/>
      <c r="X9" s="58" t="s">
        <v>4</v>
      </c>
      <c r="Y9" s="61" t="s">
        <v>46</v>
      </c>
      <c r="Z9" s="58" t="s">
        <v>47</v>
      </c>
      <c r="AA9" s="66" t="s">
        <v>48</v>
      </c>
      <c r="AB9" s="67" t="s">
        <v>49</v>
      </c>
      <c r="AC9" s="41"/>
    </row>
    <row r="10" spans="1:29" ht="15.75" thickBot="1">
      <c r="A10" s="43" t="s">
        <v>62</v>
      </c>
      <c r="B10" s="5"/>
      <c r="C10" s="186" t="s">
        <v>16</v>
      </c>
      <c r="D10" s="184" t="s">
        <v>27</v>
      </c>
      <c r="E10" s="46" t="s">
        <v>28</v>
      </c>
      <c r="F10" s="185" t="s">
        <v>29</v>
      </c>
      <c r="G10" s="54" t="s">
        <v>30</v>
      </c>
      <c r="H10" s="49"/>
      <c r="I10" s="52"/>
      <c r="J10" s="74"/>
      <c r="K10" s="75" t="s">
        <v>31</v>
      </c>
      <c r="L10" s="62" t="s">
        <v>32</v>
      </c>
      <c r="M10" s="56" t="s">
        <v>33</v>
      </c>
      <c r="N10" s="57" t="s">
        <v>34</v>
      </c>
      <c r="O10" s="69"/>
      <c r="P10" s="60"/>
      <c r="Q10" s="58" t="s">
        <v>39</v>
      </c>
      <c r="R10" s="61" t="s">
        <v>43</v>
      </c>
      <c r="S10" s="62" t="s">
        <v>44</v>
      </c>
      <c r="T10" s="63" t="s">
        <v>45</v>
      </c>
      <c r="U10" s="73"/>
      <c r="V10" s="71"/>
      <c r="W10" s="60"/>
      <c r="X10" s="58" t="s">
        <v>8</v>
      </c>
      <c r="Y10" s="61" t="s">
        <v>53</v>
      </c>
      <c r="Z10" s="58" t="s">
        <v>54</v>
      </c>
      <c r="AA10" s="66" t="s">
        <v>55</v>
      </c>
      <c r="AB10" s="67" t="s">
        <v>56</v>
      </c>
      <c r="AC10" s="71"/>
    </row>
    <row r="11" spans="1:29" ht="15.75" thickBot="1">
      <c r="A11" s="43" t="s">
        <v>65</v>
      </c>
      <c r="B11" s="5"/>
      <c r="C11" s="186" t="s">
        <v>39</v>
      </c>
      <c r="D11" s="184" t="s">
        <v>43</v>
      </c>
      <c r="E11" s="46" t="s">
        <v>44</v>
      </c>
      <c r="F11" s="185" t="s">
        <v>45</v>
      </c>
      <c r="G11" s="77"/>
      <c r="H11" s="49"/>
      <c r="I11" s="52"/>
      <c r="J11" s="54" t="s">
        <v>4</v>
      </c>
      <c r="K11" s="78" t="s">
        <v>46</v>
      </c>
      <c r="L11" s="62" t="s">
        <v>47</v>
      </c>
      <c r="M11" s="56" t="s">
        <v>48</v>
      </c>
      <c r="N11" s="57" t="s">
        <v>49</v>
      </c>
      <c r="O11" s="69"/>
      <c r="P11" s="60"/>
      <c r="Q11" s="58" t="s">
        <v>35</v>
      </c>
      <c r="R11" s="61" t="s">
        <v>36</v>
      </c>
      <c r="S11" s="58" t="s">
        <v>37</v>
      </c>
      <c r="T11" s="79" t="s">
        <v>38</v>
      </c>
      <c r="U11" s="80"/>
      <c r="V11" s="71"/>
      <c r="W11" s="60"/>
      <c r="X11" s="58" t="s">
        <v>16</v>
      </c>
      <c r="Y11" s="61" t="s">
        <v>27</v>
      </c>
      <c r="Z11" s="58" t="s">
        <v>28</v>
      </c>
      <c r="AA11" s="81" t="s">
        <v>29</v>
      </c>
      <c r="AB11" s="67" t="s">
        <v>30</v>
      </c>
      <c r="AC11" s="71"/>
    </row>
    <row r="12" spans="1:29" ht="15.75" thickBot="1">
      <c r="A12" s="82" t="s">
        <v>68</v>
      </c>
      <c r="B12" s="5"/>
      <c r="C12" s="186" t="s">
        <v>35</v>
      </c>
      <c r="D12" s="184" t="s">
        <v>36</v>
      </c>
      <c r="E12" s="46" t="s">
        <v>37</v>
      </c>
      <c r="F12" s="185" t="s">
        <v>38</v>
      </c>
      <c r="G12" s="58"/>
      <c r="H12" s="52"/>
      <c r="I12" s="52"/>
      <c r="J12" s="54" t="s">
        <v>8</v>
      </c>
      <c r="K12" s="78" t="s">
        <v>53</v>
      </c>
      <c r="L12" s="62" t="s">
        <v>54</v>
      </c>
      <c r="M12" s="56" t="s">
        <v>55</v>
      </c>
      <c r="N12" s="57" t="s">
        <v>56</v>
      </c>
      <c r="O12" s="69"/>
      <c r="P12" s="60"/>
      <c r="Q12" s="58" t="s">
        <v>20</v>
      </c>
      <c r="R12" s="67" t="s">
        <v>21</v>
      </c>
      <c r="S12" s="58" t="s">
        <v>22</v>
      </c>
      <c r="T12" s="67" t="s">
        <v>23</v>
      </c>
      <c r="U12" s="80"/>
      <c r="V12" s="71"/>
      <c r="W12" s="60"/>
      <c r="X12" s="58" t="s">
        <v>39</v>
      </c>
      <c r="Y12" s="67" t="s">
        <v>43</v>
      </c>
      <c r="Z12" s="62" t="s">
        <v>44</v>
      </c>
      <c r="AA12" s="48" t="s">
        <v>45</v>
      </c>
      <c r="AB12" s="64"/>
      <c r="AC12" s="71"/>
    </row>
    <row r="13" spans="1:29">
      <c r="A13" s="97"/>
      <c r="B13" s="5"/>
      <c r="C13" s="91"/>
      <c r="D13" s="91"/>
      <c r="E13" s="91"/>
      <c r="F13" s="91"/>
      <c r="G13" s="91"/>
      <c r="H13" s="91"/>
      <c r="I13" s="5"/>
      <c r="J13" s="91"/>
      <c r="K13" s="98"/>
      <c r="L13" s="91"/>
      <c r="M13" s="91"/>
      <c r="N13" s="91"/>
      <c r="O13" s="91"/>
      <c r="P13" s="5"/>
      <c r="Q13" s="91"/>
      <c r="R13" s="91"/>
      <c r="S13" s="91"/>
      <c r="T13" s="91"/>
      <c r="U13" s="91"/>
      <c r="V13" s="91"/>
      <c r="W13" s="5"/>
      <c r="X13" s="91"/>
      <c r="Y13" s="91"/>
      <c r="Z13" s="91"/>
      <c r="AA13" s="91"/>
      <c r="AB13" s="91"/>
      <c r="AC13" s="93"/>
    </row>
    <row r="14" spans="1:29">
      <c r="A14" s="23"/>
      <c r="B14" s="5"/>
      <c r="C14" s="202" t="s">
        <v>80</v>
      </c>
      <c r="D14" s="202"/>
      <c r="E14" s="202"/>
      <c r="F14" s="202"/>
      <c r="G14" s="202"/>
      <c r="H14" s="202"/>
      <c r="I14" s="5"/>
      <c r="J14" s="203" t="s">
        <v>81</v>
      </c>
      <c r="K14" s="203"/>
      <c r="L14" s="203"/>
      <c r="M14" s="203"/>
      <c r="N14" s="203"/>
      <c r="O14" s="203"/>
      <c r="P14" s="5"/>
      <c r="Q14" s="204" t="s">
        <v>82</v>
      </c>
      <c r="R14" s="205"/>
      <c r="S14" s="205"/>
      <c r="T14" s="205"/>
      <c r="U14" s="205"/>
      <c r="V14" s="25"/>
      <c r="W14" s="203" t="s">
        <v>83</v>
      </c>
      <c r="X14" s="203"/>
      <c r="Y14" s="203"/>
      <c r="Z14" s="203"/>
      <c r="AA14" s="203"/>
      <c r="AB14" s="203"/>
      <c r="AC14" s="102"/>
    </row>
    <row r="15" spans="1:29" ht="15.75" thickBot="1">
      <c r="A15" s="29" t="s">
        <v>19</v>
      </c>
      <c r="B15" s="5"/>
      <c r="C15" s="32" t="s">
        <v>11</v>
      </c>
      <c r="D15" s="105" t="s">
        <v>8</v>
      </c>
      <c r="E15" s="30" t="s">
        <v>53</v>
      </c>
      <c r="F15" s="32" t="s">
        <v>54</v>
      </c>
      <c r="G15" s="31" t="s">
        <v>55</v>
      </c>
      <c r="H15" s="32" t="s">
        <v>56</v>
      </c>
      <c r="I15" s="106"/>
      <c r="J15" s="32" t="s">
        <v>11</v>
      </c>
      <c r="K15" s="107" t="s">
        <v>31</v>
      </c>
      <c r="L15" s="30" t="s">
        <v>32</v>
      </c>
      <c r="M15" s="31" t="s">
        <v>33</v>
      </c>
      <c r="N15" s="31" t="s">
        <v>34</v>
      </c>
      <c r="O15" s="91"/>
      <c r="P15" s="35"/>
      <c r="Q15" s="32" t="s">
        <v>11</v>
      </c>
      <c r="R15" s="32" t="s">
        <v>39</v>
      </c>
      <c r="S15" s="32" t="s">
        <v>43</v>
      </c>
      <c r="T15" s="32" t="s">
        <v>44</v>
      </c>
      <c r="U15" s="32" t="s">
        <v>45</v>
      </c>
      <c r="W15" s="106"/>
      <c r="X15" s="107" t="s">
        <v>4</v>
      </c>
      <c r="Y15" s="107" t="s">
        <v>46</v>
      </c>
      <c r="Z15" s="30" t="s">
        <v>47</v>
      </c>
      <c r="AA15" s="32" t="s">
        <v>48</v>
      </c>
      <c r="AB15" s="67"/>
      <c r="AC15" s="108"/>
    </row>
    <row r="16" spans="1:29" ht="15.75" thickBot="1">
      <c r="A16" s="43" t="s">
        <v>42</v>
      </c>
      <c r="B16" s="5"/>
      <c r="C16" s="65"/>
      <c r="D16" s="58" t="s">
        <v>16</v>
      </c>
      <c r="E16" s="62" t="s">
        <v>27</v>
      </c>
      <c r="F16" s="62" t="s">
        <v>28</v>
      </c>
      <c r="G16" s="83" t="s">
        <v>29</v>
      </c>
      <c r="H16" s="64"/>
      <c r="I16" s="187"/>
      <c r="J16" s="67" t="s">
        <v>8</v>
      </c>
      <c r="K16" s="66">
        <v>8</v>
      </c>
      <c r="L16" s="66" t="s">
        <v>47</v>
      </c>
      <c r="M16" s="188" t="s">
        <v>48</v>
      </c>
      <c r="N16" s="189" t="s">
        <v>49</v>
      </c>
      <c r="O16" s="91"/>
      <c r="P16" s="5"/>
      <c r="Q16" s="65"/>
      <c r="R16" s="58" t="s">
        <v>35</v>
      </c>
      <c r="S16" s="58" t="s">
        <v>36</v>
      </c>
      <c r="T16" s="58" t="s">
        <v>37</v>
      </c>
      <c r="U16" s="112" t="s">
        <v>38</v>
      </c>
      <c r="W16" s="91"/>
      <c r="X16" s="58" t="s">
        <v>8</v>
      </c>
      <c r="Y16" s="58" t="s">
        <v>53</v>
      </c>
      <c r="Z16" s="62" t="s">
        <v>54</v>
      </c>
      <c r="AA16" s="58" t="s">
        <v>55</v>
      </c>
      <c r="AB16" s="67"/>
      <c r="AC16" s="108"/>
    </row>
    <row r="17" spans="1:29" ht="15.75" thickBot="1">
      <c r="A17" s="43" t="s">
        <v>52</v>
      </c>
      <c r="B17" s="5"/>
      <c r="C17" s="65"/>
      <c r="D17" s="58" t="s">
        <v>39</v>
      </c>
      <c r="E17" s="62" t="s">
        <v>43</v>
      </c>
      <c r="F17" s="113" t="s">
        <v>44</v>
      </c>
      <c r="G17" s="114" t="s">
        <v>45</v>
      </c>
      <c r="H17" s="115"/>
      <c r="I17" s="187"/>
      <c r="J17" s="67" t="s">
        <v>16</v>
      </c>
      <c r="K17" s="66" t="s">
        <v>53</v>
      </c>
      <c r="L17" s="66" t="s">
        <v>54</v>
      </c>
      <c r="M17" s="188" t="s">
        <v>55</v>
      </c>
      <c r="N17" s="189" t="s">
        <v>56</v>
      </c>
      <c r="O17" s="91"/>
      <c r="P17" s="5"/>
      <c r="Q17" s="65"/>
      <c r="R17" s="58" t="s">
        <v>20</v>
      </c>
      <c r="S17" s="58" t="s">
        <v>21</v>
      </c>
      <c r="T17" s="58" t="s">
        <v>22</v>
      </c>
      <c r="U17" s="112" t="s">
        <v>23</v>
      </c>
      <c r="W17" s="91"/>
      <c r="X17" s="58" t="s">
        <v>16</v>
      </c>
      <c r="Y17" s="58" t="s">
        <v>27</v>
      </c>
      <c r="Z17" s="62" t="s">
        <v>28</v>
      </c>
      <c r="AA17" s="58" t="s">
        <v>29</v>
      </c>
      <c r="AB17" s="67"/>
      <c r="AC17" s="108"/>
    </row>
    <row r="18" spans="1:29" ht="15.75" thickBot="1">
      <c r="A18" s="43" t="s">
        <v>59</v>
      </c>
      <c r="B18" s="5"/>
      <c r="C18" s="65"/>
      <c r="D18" s="58" t="s">
        <v>35</v>
      </c>
      <c r="E18" s="62" t="s">
        <v>36</v>
      </c>
      <c r="F18" s="63" t="s">
        <v>37</v>
      </c>
      <c r="G18" s="83" t="s">
        <v>38</v>
      </c>
      <c r="H18" s="117"/>
      <c r="I18" s="187"/>
      <c r="J18" s="67" t="s">
        <v>39</v>
      </c>
      <c r="K18" s="66" t="s">
        <v>27</v>
      </c>
      <c r="L18" s="66">
        <v>17</v>
      </c>
      <c r="M18" s="188" t="s">
        <v>29</v>
      </c>
      <c r="N18" s="189" t="s">
        <v>30</v>
      </c>
      <c r="O18" s="91"/>
      <c r="P18" s="5"/>
      <c r="Q18" s="74"/>
      <c r="R18" s="58" t="s">
        <v>31</v>
      </c>
      <c r="S18" s="58" t="s">
        <v>32</v>
      </c>
      <c r="T18" s="58" t="s">
        <v>33</v>
      </c>
      <c r="U18" s="112" t="s">
        <v>34</v>
      </c>
      <c r="W18" s="91"/>
      <c r="X18" s="58" t="s">
        <v>39</v>
      </c>
      <c r="Y18" s="58" t="s">
        <v>43</v>
      </c>
      <c r="Z18" s="113" t="s">
        <v>44</v>
      </c>
      <c r="AA18" s="58" t="s">
        <v>45</v>
      </c>
      <c r="AB18" s="67"/>
      <c r="AC18" s="16"/>
    </row>
    <row r="19" spans="1:29" ht="15.75" thickBot="1">
      <c r="A19" s="43" t="s">
        <v>62</v>
      </c>
      <c r="B19" s="5"/>
      <c r="C19" s="65"/>
      <c r="D19" s="58" t="s">
        <v>20</v>
      </c>
      <c r="E19" s="62" t="s">
        <v>21</v>
      </c>
      <c r="F19" s="63" t="s">
        <v>22</v>
      </c>
      <c r="G19" s="83" t="s">
        <v>23</v>
      </c>
      <c r="H19" s="117"/>
      <c r="I19" s="187"/>
      <c r="J19" s="67" t="s">
        <v>35</v>
      </c>
      <c r="K19" s="66" t="s">
        <v>43</v>
      </c>
      <c r="L19" s="66" t="s">
        <v>44</v>
      </c>
      <c r="M19" s="48" t="s">
        <v>45</v>
      </c>
      <c r="N19" s="118"/>
      <c r="O19" s="91"/>
      <c r="P19" s="5"/>
      <c r="Q19" s="48" t="s">
        <v>4</v>
      </c>
      <c r="R19" s="78" t="s">
        <v>46</v>
      </c>
      <c r="S19" s="58" t="s">
        <v>47</v>
      </c>
      <c r="T19" s="58" t="s">
        <v>48</v>
      </c>
      <c r="U19" s="112" t="s">
        <v>49</v>
      </c>
      <c r="W19" s="91"/>
      <c r="X19" s="58" t="s">
        <v>35</v>
      </c>
      <c r="Y19" s="62" t="s">
        <v>36</v>
      </c>
      <c r="Z19" s="48" t="s">
        <v>37</v>
      </c>
      <c r="AA19" s="78" t="s">
        <v>38</v>
      </c>
      <c r="AB19" s="67"/>
      <c r="AC19" s="16"/>
    </row>
    <row r="20" spans="1:29" ht="15.75" thickBot="1">
      <c r="A20" s="43" t="s">
        <v>65</v>
      </c>
      <c r="B20" s="5"/>
      <c r="C20" s="65"/>
      <c r="D20" s="58" t="s">
        <v>31</v>
      </c>
      <c r="E20" s="62" t="s">
        <v>32</v>
      </c>
      <c r="F20" s="63" t="s">
        <v>33</v>
      </c>
      <c r="G20" s="83" t="s">
        <v>34</v>
      </c>
      <c r="H20" s="117"/>
      <c r="I20" s="187"/>
      <c r="J20" s="67" t="s">
        <v>20</v>
      </c>
      <c r="K20" s="66" t="s">
        <v>36</v>
      </c>
      <c r="L20" s="66" t="s">
        <v>37</v>
      </c>
      <c r="M20" s="109" t="s">
        <v>38</v>
      </c>
      <c r="N20" s="119"/>
      <c r="O20" s="91"/>
      <c r="P20" s="5"/>
      <c r="Q20" s="109" t="s">
        <v>8</v>
      </c>
      <c r="R20" s="78" t="s">
        <v>53</v>
      </c>
      <c r="S20" s="58" t="s">
        <v>54</v>
      </c>
      <c r="T20" s="58" t="s">
        <v>55</v>
      </c>
      <c r="U20" s="112" t="s">
        <v>56</v>
      </c>
      <c r="W20" s="91"/>
      <c r="X20" s="58" t="s">
        <v>20</v>
      </c>
      <c r="Y20" s="58" t="s">
        <v>21</v>
      </c>
      <c r="Z20" s="120" t="s">
        <v>22</v>
      </c>
      <c r="AA20" s="58" t="s">
        <v>23</v>
      </c>
      <c r="AB20" s="67"/>
      <c r="AC20" s="16"/>
    </row>
    <row r="21" spans="1:29" ht="15.75" thickBot="1">
      <c r="A21" s="82" t="s">
        <v>68</v>
      </c>
      <c r="B21" s="5"/>
      <c r="C21" s="58" t="s">
        <v>4</v>
      </c>
      <c r="D21" s="58" t="s">
        <v>46</v>
      </c>
      <c r="E21" s="62" t="s">
        <v>47</v>
      </c>
      <c r="F21" s="63" t="s">
        <v>48</v>
      </c>
      <c r="G21" s="83" t="s">
        <v>49</v>
      </c>
      <c r="H21" s="117"/>
      <c r="I21" s="187"/>
      <c r="J21" s="67" t="s">
        <v>31</v>
      </c>
      <c r="K21" s="66" t="s">
        <v>21</v>
      </c>
      <c r="L21" s="66" t="s">
        <v>22</v>
      </c>
      <c r="M21" s="109" t="s">
        <v>23</v>
      </c>
      <c r="N21" s="119"/>
      <c r="O21" s="91"/>
      <c r="P21" s="5"/>
      <c r="Q21" s="48" t="s">
        <v>16</v>
      </c>
      <c r="R21" s="78" t="s">
        <v>27</v>
      </c>
      <c r="S21" s="58" t="s">
        <v>28</v>
      </c>
      <c r="T21" s="58" t="s">
        <v>29</v>
      </c>
      <c r="U21" s="112" t="s">
        <v>30</v>
      </c>
      <c r="W21" s="91"/>
      <c r="X21" s="58" t="s">
        <v>31</v>
      </c>
      <c r="Y21" s="58" t="s">
        <v>32</v>
      </c>
      <c r="Z21" s="62" t="s">
        <v>33</v>
      </c>
      <c r="AA21" s="58" t="s">
        <v>34</v>
      </c>
      <c r="AB21" s="82"/>
      <c r="AC21" s="16"/>
    </row>
    <row r="22" spans="1:29">
      <c r="A22" s="97"/>
      <c r="C22" s="84" t="s">
        <v>11</v>
      </c>
      <c r="D22" s="93"/>
      <c r="E22" s="93"/>
      <c r="F22" s="93"/>
      <c r="G22" s="93"/>
      <c r="H22" s="93"/>
      <c r="J22" s="93"/>
      <c r="K22" s="93"/>
      <c r="L22" s="93"/>
      <c r="M22" s="93"/>
      <c r="N22" s="93"/>
      <c r="O22" s="93"/>
      <c r="Q22" s="93"/>
      <c r="R22" s="93"/>
      <c r="S22" s="93"/>
      <c r="T22" s="93"/>
      <c r="U22" s="93"/>
      <c r="V22" s="93"/>
      <c r="X22" s="93"/>
      <c r="Y22" s="93"/>
      <c r="Z22" s="93"/>
      <c r="AA22" s="93" t="s">
        <v>158</v>
      </c>
      <c r="AB22" s="93"/>
      <c r="AC22" s="93"/>
    </row>
    <row r="23" spans="1:29">
      <c r="A23" s="23"/>
      <c r="C23" s="201" t="s">
        <v>108</v>
      </c>
      <c r="D23" s="201"/>
      <c r="E23" s="201"/>
      <c r="F23" s="201"/>
      <c r="G23" s="201"/>
      <c r="H23" s="25"/>
      <c r="I23" s="23"/>
      <c r="J23" s="205" t="s">
        <v>109</v>
      </c>
      <c r="K23" s="205"/>
      <c r="L23" s="205"/>
      <c r="M23" s="205"/>
      <c r="N23" s="205"/>
      <c r="O23" s="25"/>
      <c r="P23" s="23"/>
      <c r="Q23" s="205" t="s">
        <v>110</v>
      </c>
      <c r="R23" s="205"/>
      <c r="S23" s="205"/>
      <c r="T23" s="205"/>
      <c r="U23" s="205"/>
      <c r="V23" s="205"/>
      <c r="W23" s="23"/>
      <c r="X23" s="204" t="s">
        <v>111</v>
      </c>
      <c r="Y23" s="205"/>
      <c r="Z23" s="205"/>
      <c r="AA23" s="205"/>
      <c r="AB23" s="205"/>
      <c r="AC23" s="41"/>
    </row>
    <row r="24" spans="1:29" ht="15.75" thickBot="1">
      <c r="A24" s="29" t="s">
        <v>19</v>
      </c>
      <c r="B24" s="5"/>
      <c r="C24" s="32" t="s">
        <v>4</v>
      </c>
      <c r="D24" s="36" t="s">
        <v>46</v>
      </c>
      <c r="E24" s="30" t="s">
        <v>47</v>
      </c>
      <c r="F24" s="32" t="s">
        <v>48</v>
      </c>
      <c r="G24" s="32" t="s">
        <v>49</v>
      </c>
      <c r="H24" s="25"/>
      <c r="I24" s="106"/>
      <c r="J24" s="30" t="s">
        <v>11</v>
      </c>
      <c r="K24" s="31" t="s">
        <v>35</v>
      </c>
      <c r="L24" s="30" t="s">
        <v>36</v>
      </c>
      <c r="M24" s="37" t="s">
        <v>37</v>
      </c>
      <c r="N24" s="31" t="s">
        <v>38</v>
      </c>
      <c r="P24" s="35"/>
      <c r="Q24" s="32" t="s">
        <v>11</v>
      </c>
      <c r="R24" s="30" t="s">
        <v>16</v>
      </c>
      <c r="S24" s="30" t="s">
        <v>27</v>
      </c>
      <c r="T24" s="37" t="s">
        <v>28</v>
      </c>
      <c r="U24" s="32" t="s">
        <v>29</v>
      </c>
      <c r="V24" s="32" t="s">
        <v>30</v>
      </c>
      <c r="W24" s="35"/>
      <c r="X24" s="32" t="s">
        <v>11</v>
      </c>
      <c r="Y24" s="32" t="s">
        <v>31</v>
      </c>
      <c r="Z24" s="30" t="s">
        <v>32</v>
      </c>
      <c r="AA24" s="30" t="s">
        <v>33</v>
      </c>
      <c r="AB24" s="31" t="s">
        <v>34</v>
      </c>
      <c r="AC24" s="41"/>
    </row>
    <row r="25" spans="1:29" ht="16.5" thickBot="1">
      <c r="A25" s="43" t="s">
        <v>42</v>
      </c>
      <c r="B25" s="5"/>
      <c r="C25" s="62" t="s">
        <v>8</v>
      </c>
      <c r="D25" s="63" t="s">
        <v>53</v>
      </c>
      <c r="E25" s="55" t="s">
        <v>54</v>
      </c>
      <c r="F25" s="134" t="s">
        <v>55</v>
      </c>
      <c r="G25" s="58" t="s">
        <v>56</v>
      </c>
      <c r="H25" s="25"/>
      <c r="I25" s="135"/>
      <c r="J25" s="53"/>
      <c r="K25" s="121" t="s">
        <v>20</v>
      </c>
      <c r="L25" s="55" t="s">
        <v>21</v>
      </c>
      <c r="M25" s="124" t="s">
        <v>22</v>
      </c>
      <c r="N25" s="125" t="s">
        <v>23</v>
      </c>
      <c r="P25" s="5"/>
      <c r="Q25" s="65"/>
      <c r="R25" s="58" t="s">
        <v>39</v>
      </c>
      <c r="S25" s="62" t="s">
        <v>43</v>
      </c>
      <c r="T25" s="63" t="s">
        <v>44</v>
      </c>
      <c r="U25" s="136" t="s">
        <v>45</v>
      </c>
      <c r="V25" s="67"/>
      <c r="W25" s="5"/>
      <c r="X25" s="57" t="s">
        <v>4</v>
      </c>
      <c r="Y25" s="66"/>
      <c r="Z25" s="62" t="s">
        <v>11</v>
      </c>
      <c r="AA25" s="62" t="s">
        <v>48</v>
      </c>
      <c r="AB25" s="109" t="s">
        <v>49</v>
      </c>
      <c r="AC25" s="138"/>
    </row>
    <row r="26" spans="1:29" ht="16.5" thickBot="1">
      <c r="A26" s="43" t="s">
        <v>52</v>
      </c>
      <c r="B26" s="5"/>
      <c r="C26" s="62" t="s">
        <v>16</v>
      </c>
      <c r="D26" s="63" t="s">
        <v>27</v>
      </c>
      <c r="E26" s="55" t="s">
        <v>28</v>
      </c>
      <c r="F26" s="134" t="s">
        <v>29</v>
      </c>
      <c r="G26" s="58" t="s">
        <v>30</v>
      </c>
      <c r="H26" s="25"/>
      <c r="I26" s="91"/>
      <c r="J26" s="53"/>
      <c r="K26" s="121" t="s">
        <v>31</v>
      </c>
      <c r="L26" s="55" t="s">
        <v>32</v>
      </c>
      <c r="M26" s="124" t="s">
        <v>33</v>
      </c>
      <c r="N26" s="125" t="s">
        <v>34</v>
      </c>
      <c r="O26" s="91"/>
      <c r="P26" s="5"/>
      <c r="Q26" s="65"/>
      <c r="R26" s="58" t="s">
        <v>35</v>
      </c>
      <c r="S26" s="62" t="s">
        <v>36</v>
      </c>
      <c r="T26" s="140" t="s">
        <v>37</v>
      </c>
      <c r="U26" s="141" t="s">
        <v>38</v>
      </c>
      <c r="V26" s="115"/>
      <c r="W26" s="5"/>
      <c r="X26" s="190" t="s">
        <v>8</v>
      </c>
      <c r="Y26" s="66"/>
      <c r="Z26" s="62" t="s">
        <v>54</v>
      </c>
      <c r="AA26" s="62" t="s">
        <v>55</v>
      </c>
      <c r="AB26" s="109" t="s">
        <v>56</v>
      </c>
      <c r="AC26" s="138"/>
    </row>
    <row r="27" spans="1:29" ht="16.5" thickBot="1">
      <c r="A27" s="43" t="s">
        <v>59</v>
      </c>
      <c r="B27" s="5"/>
      <c r="C27" s="62" t="s">
        <v>39</v>
      </c>
      <c r="D27" s="63" t="s">
        <v>43</v>
      </c>
      <c r="E27" s="55" t="s">
        <v>44</v>
      </c>
      <c r="F27" s="134" t="s">
        <v>45</v>
      </c>
      <c r="G27" s="65"/>
      <c r="H27" s="5"/>
      <c r="I27" s="91"/>
      <c r="J27" s="81" t="s">
        <v>4</v>
      </c>
      <c r="K27" s="121" t="s">
        <v>46</v>
      </c>
      <c r="L27" s="55" t="s">
        <v>47</v>
      </c>
      <c r="M27" s="124" t="s">
        <v>48</v>
      </c>
      <c r="N27" s="125" t="s">
        <v>49</v>
      </c>
      <c r="O27" s="91"/>
      <c r="P27" s="5"/>
      <c r="Q27" s="65"/>
      <c r="R27" s="58" t="s">
        <v>20</v>
      </c>
      <c r="S27" s="62" t="s">
        <v>21</v>
      </c>
      <c r="T27" s="143" t="s">
        <v>22</v>
      </c>
      <c r="U27" s="141" t="s">
        <v>23</v>
      </c>
      <c r="V27" s="117"/>
      <c r="W27" s="5"/>
      <c r="X27" s="67" t="s">
        <v>16</v>
      </c>
      <c r="Y27" s="66"/>
      <c r="Z27" s="62" t="s">
        <v>28</v>
      </c>
      <c r="AA27" s="62" t="s">
        <v>11</v>
      </c>
      <c r="AB27" s="79"/>
      <c r="AC27" s="138"/>
    </row>
    <row r="28" spans="1:29" ht="16.5" thickBot="1">
      <c r="A28" s="43" t="s">
        <v>62</v>
      </c>
      <c r="B28" s="5"/>
      <c r="C28" s="62" t="s">
        <v>35</v>
      </c>
      <c r="D28" s="63" t="s">
        <v>36</v>
      </c>
      <c r="E28" s="55" t="s">
        <v>37</v>
      </c>
      <c r="F28" s="134" t="s">
        <v>38</v>
      </c>
      <c r="G28" s="65"/>
      <c r="H28" s="5"/>
      <c r="I28" s="5"/>
      <c r="J28" s="81" t="s">
        <v>8</v>
      </c>
      <c r="K28" s="121" t="s">
        <v>53</v>
      </c>
      <c r="L28" s="55" t="s">
        <v>54</v>
      </c>
      <c r="M28" s="124" t="s">
        <v>55</v>
      </c>
      <c r="N28" s="125" t="s">
        <v>56</v>
      </c>
      <c r="O28" s="91"/>
      <c r="P28" s="5"/>
      <c r="Q28" s="74"/>
      <c r="R28" s="58" t="s">
        <v>31</v>
      </c>
      <c r="S28" s="191" t="s">
        <v>32</v>
      </c>
      <c r="T28" s="66" t="s">
        <v>33</v>
      </c>
      <c r="U28" s="141" t="s">
        <v>34</v>
      </c>
      <c r="V28" s="117"/>
      <c r="W28" s="5"/>
      <c r="X28" s="67" t="s">
        <v>39</v>
      </c>
      <c r="Y28" s="66"/>
      <c r="Z28" s="62" t="s">
        <v>44</v>
      </c>
      <c r="AA28" s="62" t="s">
        <v>45</v>
      </c>
      <c r="AB28" s="67"/>
      <c r="AC28" s="138"/>
    </row>
    <row r="29" spans="1:29" ht="16.5" thickBot="1">
      <c r="A29" s="43" t="s">
        <v>65</v>
      </c>
      <c r="B29" s="5"/>
      <c r="C29" s="58" t="s">
        <v>20</v>
      </c>
      <c r="D29" s="77" t="s">
        <v>21</v>
      </c>
      <c r="E29" s="113" t="s">
        <v>22</v>
      </c>
      <c r="F29" s="134" t="s">
        <v>23</v>
      </c>
      <c r="G29" s="65"/>
      <c r="H29" s="5"/>
      <c r="I29" s="5"/>
      <c r="J29" s="145" t="s">
        <v>16</v>
      </c>
      <c r="K29" s="121" t="s">
        <v>27</v>
      </c>
      <c r="L29" s="55" t="s">
        <v>28</v>
      </c>
      <c r="M29" s="77" t="s">
        <v>29</v>
      </c>
      <c r="N29" s="146"/>
      <c r="O29" s="91"/>
      <c r="P29" s="5"/>
      <c r="Q29" s="48" t="s">
        <v>4</v>
      </c>
      <c r="R29" s="55" t="s">
        <v>46</v>
      </c>
      <c r="S29" s="133" t="s">
        <v>47</v>
      </c>
      <c r="T29" s="110" t="s">
        <v>48</v>
      </c>
      <c r="U29" s="141" t="s">
        <v>49</v>
      </c>
      <c r="V29" s="117"/>
      <c r="W29" s="5"/>
      <c r="X29" s="67" t="s">
        <v>35</v>
      </c>
      <c r="Y29" s="66"/>
      <c r="Z29" s="62" t="s">
        <v>37</v>
      </c>
      <c r="AA29" s="62" t="s">
        <v>38</v>
      </c>
      <c r="AB29" s="67"/>
      <c r="AC29" s="138"/>
    </row>
    <row r="30" spans="1:29" ht="16.5" thickBot="1">
      <c r="A30" s="82" t="s">
        <v>68</v>
      </c>
      <c r="B30" s="5"/>
      <c r="C30" s="58" t="s">
        <v>31</v>
      </c>
      <c r="D30" s="62" t="s">
        <v>32</v>
      </c>
      <c r="E30" s="48" t="s">
        <v>33</v>
      </c>
      <c r="F30" s="147" t="s">
        <v>34</v>
      </c>
      <c r="G30" s="65"/>
      <c r="H30" s="5"/>
      <c r="I30" s="5"/>
      <c r="J30" s="143" t="s">
        <v>39</v>
      </c>
      <c r="K30" s="121" t="s">
        <v>43</v>
      </c>
      <c r="L30" s="55" t="s">
        <v>44</v>
      </c>
      <c r="M30" s="58" t="s">
        <v>45</v>
      </c>
      <c r="N30" s="69"/>
      <c r="O30" s="91"/>
      <c r="P30" s="5"/>
      <c r="Q30" s="131" t="s">
        <v>8</v>
      </c>
      <c r="R30" s="55" t="s">
        <v>53</v>
      </c>
      <c r="S30" s="63" t="s">
        <v>54</v>
      </c>
      <c r="T30" s="110" t="s">
        <v>55</v>
      </c>
      <c r="U30" s="141" t="s">
        <v>56</v>
      </c>
      <c r="V30" s="117"/>
      <c r="W30" s="5"/>
      <c r="X30" s="67" t="s">
        <v>20</v>
      </c>
      <c r="Y30" s="66"/>
      <c r="Z30" s="62" t="s">
        <v>22</v>
      </c>
      <c r="AA30" s="62" t="s">
        <v>11</v>
      </c>
      <c r="AB30" s="57"/>
      <c r="AC30" s="138"/>
    </row>
    <row r="31" spans="1:29">
      <c r="A31" s="23"/>
      <c r="K31" s="5"/>
      <c r="L31" s="5"/>
      <c r="N31" s="192"/>
      <c r="O31" s="193"/>
      <c r="P31" s="5"/>
    </row>
    <row r="32" spans="1:29" ht="16.5" thickBot="1">
      <c r="A32" s="149"/>
      <c r="B32" s="5"/>
      <c r="C32" s="201" t="s">
        <v>136</v>
      </c>
      <c r="D32" s="201"/>
      <c r="E32" s="201"/>
      <c r="F32" s="201"/>
      <c r="G32" s="201"/>
      <c r="AA32" s="151"/>
      <c r="AB32" s="20"/>
    </row>
    <row r="33" spans="1:28" ht="16.5" thickBot="1">
      <c r="A33" s="29" t="s">
        <v>19</v>
      </c>
      <c r="B33" s="5"/>
      <c r="C33" s="30" t="s">
        <v>11</v>
      </c>
      <c r="D33" s="31" t="s">
        <v>35</v>
      </c>
      <c r="E33" s="30" t="s">
        <v>36</v>
      </c>
      <c r="F33" s="32" t="s">
        <v>37</v>
      </c>
      <c r="G33" s="32" t="s">
        <v>38</v>
      </c>
      <c r="J33" s="152"/>
      <c r="K33" s="153" t="s">
        <v>137</v>
      </c>
      <c r="L33" s="154"/>
      <c r="AA33" s="20"/>
      <c r="AB33" s="194"/>
    </row>
    <row r="34" spans="1:28" ht="16.5" thickBot="1">
      <c r="A34" s="43" t="s">
        <v>42</v>
      </c>
      <c r="B34" s="5"/>
      <c r="C34" s="53"/>
      <c r="D34" s="45" t="s">
        <v>20</v>
      </c>
      <c r="E34" s="110" t="s">
        <v>21</v>
      </c>
      <c r="F34" s="58" t="s">
        <v>22</v>
      </c>
      <c r="G34" s="58" t="s">
        <v>23</v>
      </c>
      <c r="J34" s="195"/>
      <c r="K34" s="153" t="s">
        <v>142</v>
      </c>
      <c r="L34" s="154"/>
      <c r="M34" s="154"/>
      <c r="N34" s="154"/>
      <c r="U34" s="158"/>
      <c r="V34" s="153" t="s">
        <v>143</v>
      </c>
      <c r="W34" s="154"/>
      <c r="X34" s="154"/>
      <c r="AB34" s="194"/>
    </row>
    <row r="35" spans="1:28" ht="16.5" thickBot="1">
      <c r="A35" s="43" t="s">
        <v>52</v>
      </c>
      <c r="B35" s="5"/>
      <c r="C35" s="44"/>
      <c r="D35" s="45" t="s">
        <v>31</v>
      </c>
      <c r="E35" s="110" t="s">
        <v>32</v>
      </c>
      <c r="F35" s="58" t="s">
        <v>33</v>
      </c>
      <c r="G35" s="58" t="s">
        <v>34</v>
      </c>
      <c r="H35" s="5"/>
      <c r="J35" s="164"/>
      <c r="K35" s="153" t="s">
        <v>146</v>
      </c>
      <c r="L35" s="154"/>
      <c r="M35" s="154"/>
      <c r="N35" s="20"/>
      <c r="U35" s="165"/>
      <c r="V35" s="153" t="s">
        <v>147</v>
      </c>
      <c r="W35" s="154"/>
      <c r="X35" s="153"/>
      <c r="Z35" s="20"/>
    </row>
    <row r="36" spans="1:28" ht="16.5" thickBot="1">
      <c r="A36" s="43" t="s">
        <v>59</v>
      </c>
      <c r="B36" s="5"/>
      <c r="C36" s="45" t="s">
        <v>4</v>
      </c>
      <c r="D36" s="45" t="s">
        <v>46</v>
      </c>
      <c r="E36" s="110" t="s">
        <v>47</v>
      </c>
      <c r="F36" s="58" t="s">
        <v>48</v>
      </c>
      <c r="G36" s="58" t="s">
        <v>49</v>
      </c>
      <c r="H36" s="5"/>
      <c r="J36" s="179"/>
      <c r="K36" s="153" t="s">
        <v>148</v>
      </c>
      <c r="L36" s="154"/>
      <c r="M36" s="153"/>
      <c r="N36" s="20"/>
      <c r="U36" s="167"/>
      <c r="V36" s="153" t="s">
        <v>149</v>
      </c>
      <c r="AB36" s="154"/>
    </row>
    <row r="37" spans="1:28" ht="16.5" thickBot="1">
      <c r="A37" s="43" t="s">
        <v>62</v>
      </c>
      <c r="B37" s="5"/>
      <c r="C37" s="45" t="s">
        <v>8</v>
      </c>
      <c r="D37" s="45" t="s">
        <v>53</v>
      </c>
      <c r="E37" s="110" t="s">
        <v>54</v>
      </c>
      <c r="F37" s="58" t="s">
        <v>55</v>
      </c>
      <c r="G37" s="58" t="s">
        <v>56</v>
      </c>
      <c r="H37" s="5"/>
      <c r="J37" s="193"/>
      <c r="K37" s="153" t="s">
        <v>150</v>
      </c>
      <c r="L37" s="154"/>
      <c r="M37" s="153"/>
      <c r="N37" s="20"/>
      <c r="U37" s="169"/>
      <c r="V37" s="153" t="s">
        <v>151</v>
      </c>
      <c r="AB37" s="196"/>
    </row>
    <row r="38" spans="1:28" ht="16.5" thickBot="1">
      <c r="A38" s="43" t="s">
        <v>65</v>
      </c>
      <c r="B38" s="5"/>
      <c r="C38" s="45" t="s">
        <v>16</v>
      </c>
      <c r="D38" s="45" t="s">
        <v>27</v>
      </c>
      <c r="E38" s="110" t="s">
        <v>28</v>
      </c>
      <c r="F38" s="58" t="s">
        <v>29</v>
      </c>
      <c r="G38" s="58" t="s">
        <v>30</v>
      </c>
      <c r="H38" s="5"/>
      <c r="J38" s="179"/>
      <c r="K38" s="153" t="s">
        <v>152</v>
      </c>
      <c r="L38" s="154"/>
      <c r="M38" s="153"/>
      <c r="U38" s="171"/>
      <c r="V38" s="153" t="s">
        <v>153</v>
      </c>
      <c r="Z38" s="154"/>
      <c r="AB38" s="20"/>
    </row>
    <row r="39" spans="1:28" ht="16.5" thickBot="1">
      <c r="A39" s="82" t="s">
        <v>68</v>
      </c>
      <c r="B39" s="5"/>
      <c r="C39" s="45" t="s">
        <v>39</v>
      </c>
      <c r="D39" s="45" t="s">
        <v>43</v>
      </c>
      <c r="E39" s="110" t="s">
        <v>44</v>
      </c>
      <c r="F39" s="58" t="s">
        <v>45</v>
      </c>
      <c r="G39" s="58"/>
      <c r="H39" s="5"/>
      <c r="J39" s="172"/>
      <c r="K39" s="173" t="s">
        <v>154</v>
      </c>
      <c r="L39" s="154"/>
      <c r="M39" s="153"/>
      <c r="U39" s="174"/>
      <c r="V39" s="20" t="s">
        <v>155</v>
      </c>
      <c r="Z39" s="154"/>
      <c r="AB39" s="20"/>
    </row>
    <row r="40" spans="1:28" ht="16.5" thickBot="1">
      <c r="A40" s="5"/>
      <c r="B40" s="5"/>
      <c r="J40" s="176"/>
      <c r="K40" s="153" t="s">
        <v>156</v>
      </c>
      <c r="L40" s="154"/>
      <c r="M40" s="154"/>
      <c r="N40" s="154"/>
      <c r="U40" s="177"/>
      <c r="V40" s="20" t="s">
        <v>157</v>
      </c>
      <c r="Z40" s="154"/>
      <c r="AB40" s="20"/>
    </row>
    <row r="41" spans="1:28" ht="15.75">
      <c r="A41" s="197"/>
      <c r="AB41" s="20"/>
    </row>
    <row r="42" spans="1:28" ht="15.75">
      <c r="A42" s="197"/>
      <c r="B42" s="4" t="s">
        <v>2</v>
      </c>
      <c r="C42" s="5"/>
      <c r="D42" s="5"/>
      <c r="E42" s="5"/>
      <c r="F42" s="5"/>
      <c r="G42" s="5"/>
      <c r="H42" s="5"/>
      <c r="I42" s="5"/>
      <c r="J42" s="6"/>
      <c r="K42" s="6"/>
      <c r="L42" s="6"/>
      <c r="M42" s="6"/>
      <c r="N42" s="6"/>
      <c r="O42" s="6"/>
      <c r="Z42" s="154"/>
    </row>
    <row r="43" spans="1:28">
      <c r="B43" s="198" t="s">
        <v>4</v>
      </c>
      <c r="C43" s="198" t="s">
        <v>5</v>
      </c>
      <c r="D43" s="5"/>
      <c r="E43" s="5"/>
      <c r="F43" s="5"/>
      <c r="G43" s="5"/>
      <c r="H43" s="5"/>
      <c r="L43" s="10" t="s">
        <v>6</v>
      </c>
      <c r="M43" s="5" t="s">
        <v>7</v>
      </c>
      <c r="N43" s="6"/>
      <c r="O43" s="6"/>
      <c r="P43" s="6"/>
      <c r="Z43" s="179"/>
      <c r="AA43" s="179"/>
    </row>
    <row r="44" spans="1:28" ht="15.75">
      <c r="A44" s="20"/>
      <c r="B44" s="5" t="s">
        <v>8</v>
      </c>
      <c r="C44" s="198" t="s">
        <v>9</v>
      </c>
      <c r="D44" s="5"/>
      <c r="E44" s="5"/>
      <c r="F44" s="5"/>
      <c r="G44" s="5"/>
      <c r="H44" s="5"/>
      <c r="L44" s="10" t="s">
        <v>6</v>
      </c>
      <c r="M44" s="5" t="s">
        <v>10</v>
      </c>
      <c r="N44" s="6"/>
      <c r="O44" s="6"/>
      <c r="P44" s="6"/>
    </row>
    <row r="45" spans="1:28" ht="15.75">
      <c r="B45" s="198" t="s">
        <v>16</v>
      </c>
      <c r="C45" s="198" t="s">
        <v>17</v>
      </c>
      <c r="D45" s="5"/>
      <c r="E45" s="5"/>
      <c r="F45" s="5"/>
      <c r="G45" s="5"/>
      <c r="H45" s="5"/>
      <c r="L45" s="10" t="s">
        <v>6</v>
      </c>
      <c r="M45" s="5" t="s">
        <v>18</v>
      </c>
      <c r="N45" s="6"/>
      <c r="O45" s="6"/>
      <c r="P45" s="6"/>
      <c r="AB45" s="199"/>
    </row>
    <row r="46" spans="1:28">
      <c r="B46" s="5" t="s">
        <v>39</v>
      </c>
      <c r="C46" s="198" t="s">
        <v>40</v>
      </c>
      <c r="D46" s="5"/>
      <c r="E46" s="5"/>
      <c r="F46" s="5"/>
      <c r="G46" s="5"/>
      <c r="H46" s="5"/>
      <c r="L46" s="10" t="s">
        <v>6</v>
      </c>
      <c r="M46" s="5" t="s">
        <v>41</v>
      </c>
      <c r="N46" s="6"/>
      <c r="O46" s="6"/>
      <c r="P46" s="6"/>
      <c r="AA46" s="181"/>
      <c r="AB46" s="93"/>
    </row>
    <row r="47" spans="1:28">
      <c r="B47" s="198" t="s">
        <v>35</v>
      </c>
      <c r="C47" s="198" t="s">
        <v>50</v>
      </c>
      <c r="D47" s="5"/>
      <c r="E47" s="5"/>
      <c r="F47" s="5"/>
      <c r="G47" s="5"/>
      <c r="H47" s="5"/>
      <c r="L47" s="10" t="s">
        <v>6</v>
      </c>
      <c r="M47" s="5" t="s">
        <v>51</v>
      </c>
      <c r="N47" s="6"/>
      <c r="O47" s="6"/>
      <c r="P47" s="6"/>
      <c r="AA47" s="181"/>
      <c r="AB47" s="93"/>
    </row>
    <row r="48" spans="1:28">
      <c r="B48" s="198" t="s">
        <v>20</v>
      </c>
      <c r="C48" s="198" t="s">
        <v>57</v>
      </c>
      <c r="D48" s="5"/>
      <c r="E48" s="5"/>
      <c r="F48" s="5"/>
      <c r="G48" s="5"/>
      <c r="H48" s="5"/>
      <c r="L48" s="10" t="s">
        <v>6</v>
      </c>
      <c r="M48" s="5" t="s">
        <v>58</v>
      </c>
      <c r="N48" s="6"/>
      <c r="O48" s="6"/>
      <c r="P48" s="6"/>
      <c r="AA48" s="181"/>
      <c r="AB48" s="93"/>
    </row>
    <row r="49" spans="2:28">
      <c r="B49" s="198" t="s">
        <v>31</v>
      </c>
      <c r="C49" s="198" t="s">
        <v>60</v>
      </c>
      <c r="D49" s="5"/>
      <c r="E49" s="5"/>
      <c r="F49" s="5"/>
      <c r="G49" s="5"/>
      <c r="H49" s="5"/>
      <c r="L49" s="10" t="s">
        <v>6</v>
      </c>
      <c r="M49" s="5" t="s">
        <v>61</v>
      </c>
      <c r="N49" s="6"/>
      <c r="O49" s="6"/>
      <c r="P49" s="6"/>
      <c r="AA49" s="181"/>
      <c r="AB49" s="93"/>
    </row>
    <row r="50" spans="2:28">
      <c r="B50" s="5" t="s">
        <v>46</v>
      </c>
      <c r="C50" s="5" t="s">
        <v>63</v>
      </c>
      <c r="D50" s="5"/>
      <c r="E50" s="5"/>
      <c r="F50" s="5"/>
      <c r="G50" s="5"/>
      <c r="H50" s="5"/>
      <c r="L50" s="10" t="s">
        <v>6</v>
      </c>
      <c r="M50" s="5" t="s">
        <v>64</v>
      </c>
      <c r="N50" s="6"/>
      <c r="O50" s="6"/>
      <c r="P50" s="6"/>
      <c r="AA50" s="181"/>
      <c r="AB50" s="93"/>
    </row>
    <row r="51" spans="2:28">
      <c r="B51" s="198" t="s">
        <v>53</v>
      </c>
      <c r="C51" s="5" t="s">
        <v>66</v>
      </c>
      <c r="D51" s="5"/>
      <c r="E51" s="5"/>
      <c r="F51" s="5"/>
      <c r="G51" s="5"/>
      <c r="H51" s="5"/>
      <c r="L51" s="10" t="s">
        <v>6</v>
      </c>
      <c r="M51" s="5" t="s">
        <v>67</v>
      </c>
      <c r="N51" s="6"/>
      <c r="O51" s="6"/>
      <c r="P51" s="6"/>
      <c r="AA51" s="181"/>
      <c r="AB51" s="93"/>
    </row>
    <row r="52" spans="2:28">
      <c r="B52" s="5" t="s">
        <v>27</v>
      </c>
      <c r="C52" s="5" t="s">
        <v>69</v>
      </c>
      <c r="D52" s="5"/>
      <c r="E52" s="5"/>
      <c r="F52" s="5"/>
      <c r="G52" s="5"/>
      <c r="H52" s="5"/>
      <c r="L52" s="10" t="s">
        <v>6</v>
      </c>
      <c r="M52" s="5" t="s">
        <v>70</v>
      </c>
      <c r="N52" s="6"/>
      <c r="O52" s="6"/>
      <c r="P52" s="6"/>
      <c r="AA52" s="181"/>
      <c r="AB52" s="93"/>
    </row>
    <row r="53" spans="2:28">
      <c r="B53" s="198" t="s">
        <v>43</v>
      </c>
      <c r="C53" s="198" t="s">
        <v>71</v>
      </c>
      <c r="D53" s="5"/>
      <c r="E53" s="5"/>
      <c r="F53" s="5"/>
      <c r="G53" s="5"/>
      <c r="H53" s="5"/>
      <c r="L53" s="10" t="s">
        <v>6</v>
      </c>
      <c r="M53" s="5" t="s">
        <v>72</v>
      </c>
      <c r="N53" s="6"/>
      <c r="O53" s="6"/>
      <c r="P53" s="6"/>
    </row>
    <row r="54" spans="2:28">
      <c r="B54" s="5" t="s">
        <v>36</v>
      </c>
      <c r="C54" s="5" t="s">
        <v>73</v>
      </c>
      <c r="D54" s="5"/>
      <c r="E54" s="5"/>
      <c r="F54" s="5"/>
      <c r="G54" s="5"/>
      <c r="H54" s="5"/>
      <c r="L54" s="10" t="s">
        <v>6</v>
      </c>
      <c r="M54" s="5" t="s">
        <v>74</v>
      </c>
      <c r="N54" s="6"/>
      <c r="O54" s="6"/>
      <c r="P54" s="6"/>
    </row>
    <row r="55" spans="2:28">
      <c r="B55" s="198" t="s">
        <v>21</v>
      </c>
      <c r="C55" s="5" t="s">
        <v>75</v>
      </c>
      <c r="D55" s="5"/>
      <c r="E55" s="5"/>
      <c r="F55" s="5"/>
      <c r="G55" s="5"/>
      <c r="H55" s="5"/>
      <c r="L55" s="10" t="s">
        <v>6</v>
      </c>
      <c r="M55" s="5" t="s">
        <v>76</v>
      </c>
      <c r="N55" s="6"/>
      <c r="O55" s="6"/>
      <c r="P55" s="6"/>
    </row>
    <row r="56" spans="2:28">
      <c r="B56" s="5" t="s">
        <v>32</v>
      </c>
      <c r="C56" s="198" t="s">
        <v>78</v>
      </c>
      <c r="D56" s="5"/>
      <c r="E56" s="5"/>
      <c r="F56" s="5"/>
      <c r="G56" s="5"/>
      <c r="H56" s="5"/>
      <c r="L56" s="10" t="s">
        <v>6</v>
      </c>
      <c r="M56" s="5" t="s">
        <v>79</v>
      </c>
      <c r="N56" s="6"/>
      <c r="O56" s="6"/>
      <c r="P56" s="6"/>
    </row>
    <row r="57" spans="2:28">
      <c r="B57" s="198" t="s">
        <v>47</v>
      </c>
      <c r="C57" s="198" t="s">
        <v>84</v>
      </c>
      <c r="D57" s="5"/>
      <c r="E57" s="5"/>
      <c r="F57" s="5"/>
      <c r="G57" s="5"/>
      <c r="H57" s="5"/>
      <c r="L57" s="10" t="s">
        <v>6</v>
      </c>
      <c r="M57" s="5" t="s">
        <v>85</v>
      </c>
      <c r="N57" s="6"/>
      <c r="O57" s="6"/>
      <c r="P57" s="6"/>
    </row>
    <row r="58" spans="2:28">
      <c r="B58" s="198" t="s">
        <v>54</v>
      </c>
      <c r="C58" s="198" t="s">
        <v>86</v>
      </c>
      <c r="D58" s="5"/>
      <c r="E58" s="5"/>
      <c r="F58" s="5"/>
      <c r="G58" s="5"/>
      <c r="H58" s="5"/>
      <c r="L58" s="10" t="s">
        <v>6</v>
      </c>
      <c r="M58" s="5" t="s">
        <v>87</v>
      </c>
      <c r="N58" s="6"/>
      <c r="O58" s="6"/>
      <c r="P58" s="6"/>
    </row>
    <row r="59" spans="2:28">
      <c r="B59" s="198" t="s">
        <v>28</v>
      </c>
      <c r="C59" s="5" t="s">
        <v>88</v>
      </c>
      <c r="D59" s="5"/>
      <c r="E59" s="5"/>
      <c r="F59" s="5"/>
      <c r="G59" s="5"/>
      <c r="H59" s="5"/>
      <c r="L59" s="10" t="s">
        <v>6</v>
      </c>
      <c r="M59" s="5" t="s">
        <v>89</v>
      </c>
      <c r="N59" s="6"/>
      <c r="O59" s="6"/>
      <c r="P59" s="6"/>
    </row>
    <row r="60" spans="2:28">
      <c r="B60" s="5" t="s">
        <v>44</v>
      </c>
      <c r="C60" s="5" t="s">
        <v>90</v>
      </c>
      <c r="D60" s="5"/>
      <c r="E60" s="5"/>
      <c r="F60" s="5"/>
      <c r="G60" s="5"/>
      <c r="H60" s="5"/>
      <c r="L60" s="10" t="s">
        <v>6</v>
      </c>
      <c r="M60" s="5" t="s">
        <v>91</v>
      </c>
      <c r="N60" s="6"/>
      <c r="O60" s="6"/>
      <c r="P60" s="6"/>
    </row>
    <row r="61" spans="2:28">
      <c r="B61" s="198" t="s">
        <v>37</v>
      </c>
      <c r="C61" s="5" t="s">
        <v>92</v>
      </c>
      <c r="D61" s="5"/>
      <c r="E61" s="5"/>
      <c r="F61" s="5"/>
      <c r="G61" s="5"/>
      <c r="H61" s="5"/>
      <c r="L61" s="10" t="s">
        <v>6</v>
      </c>
      <c r="M61" s="5" t="s">
        <v>93</v>
      </c>
      <c r="N61" s="6"/>
      <c r="O61" s="6"/>
      <c r="P61" s="6"/>
    </row>
    <row r="62" spans="2:28">
      <c r="B62" s="198" t="s">
        <v>22</v>
      </c>
      <c r="C62" s="5" t="s">
        <v>94</v>
      </c>
      <c r="D62" s="5"/>
      <c r="E62" s="5"/>
      <c r="F62" s="5"/>
      <c r="G62" s="5"/>
      <c r="H62" s="5"/>
      <c r="L62" s="10" t="s">
        <v>6</v>
      </c>
      <c r="M62" s="5" t="s">
        <v>95</v>
      </c>
      <c r="N62" s="6"/>
      <c r="O62" s="6"/>
      <c r="P62" s="6"/>
    </row>
    <row r="63" spans="2:28">
      <c r="B63" s="198" t="s">
        <v>33</v>
      </c>
      <c r="C63" s="5" t="s">
        <v>96</v>
      </c>
      <c r="D63" s="5"/>
      <c r="E63" s="5"/>
      <c r="F63" s="5"/>
      <c r="G63" s="5"/>
      <c r="H63" s="5"/>
      <c r="L63" s="10" t="s">
        <v>6</v>
      </c>
      <c r="M63" s="5" t="s">
        <v>97</v>
      </c>
      <c r="N63" s="6"/>
      <c r="O63" s="6"/>
      <c r="P63" s="6"/>
    </row>
    <row r="64" spans="2:28">
      <c r="B64" s="5" t="s">
        <v>48</v>
      </c>
      <c r="C64" s="5" t="s">
        <v>98</v>
      </c>
      <c r="D64" s="5"/>
      <c r="E64" s="5"/>
      <c r="F64" s="5"/>
      <c r="G64" s="5"/>
      <c r="H64" s="5"/>
      <c r="L64" s="10" t="s">
        <v>6</v>
      </c>
      <c r="M64" s="5" t="s">
        <v>99</v>
      </c>
      <c r="N64" s="6"/>
      <c r="O64" s="6"/>
      <c r="P64" s="6"/>
    </row>
    <row r="65" spans="2:16">
      <c r="B65" s="198" t="s">
        <v>55</v>
      </c>
      <c r="C65" s="5" t="s">
        <v>100</v>
      </c>
      <c r="D65" s="5"/>
      <c r="E65" s="5"/>
      <c r="F65" s="5"/>
      <c r="G65" s="5"/>
      <c r="H65" s="5"/>
      <c r="L65" s="10" t="s">
        <v>6</v>
      </c>
      <c r="M65" s="200" t="s">
        <v>101</v>
      </c>
      <c r="N65" s="6"/>
      <c r="O65" s="6"/>
      <c r="P65" s="6"/>
    </row>
    <row r="66" spans="2:16">
      <c r="B66" s="5" t="s">
        <v>29</v>
      </c>
      <c r="C66" s="5" t="s">
        <v>102</v>
      </c>
      <c r="D66" s="5"/>
      <c r="E66" s="5"/>
      <c r="F66" s="5"/>
      <c r="G66" s="5"/>
      <c r="H66" s="5"/>
      <c r="L66" s="10" t="s">
        <v>6</v>
      </c>
      <c r="M66" s="200" t="s">
        <v>103</v>
      </c>
      <c r="N66" s="6"/>
      <c r="O66" s="6"/>
      <c r="P66" s="6"/>
    </row>
    <row r="67" spans="2:16">
      <c r="B67" s="198" t="s">
        <v>45</v>
      </c>
      <c r="C67" s="5" t="s">
        <v>104</v>
      </c>
      <c r="D67" s="5"/>
      <c r="E67" s="5"/>
      <c r="F67" s="5"/>
      <c r="G67" s="5"/>
      <c r="H67" s="5"/>
      <c r="L67" s="126" t="s">
        <v>6</v>
      </c>
      <c r="M67" s="200" t="s">
        <v>105</v>
      </c>
      <c r="N67" s="6"/>
      <c r="O67" s="6"/>
      <c r="P67" s="6"/>
    </row>
    <row r="68" spans="2:16">
      <c r="B68" s="198" t="s">
        <v>38</v>
      </c>
      <c r="C68" s="5" t="s">
        <v>106</v>
      </c>
      <c r="D68" s="5"/>
      <c r="E68" s="5"/>
      <c r="F68" s="5"/>
      <c r="G68" s="5"/>
      <c r="H68" s="5"/>
      <c r="L68" s="10" t="s">
        <v>6</v>
      </c>
      <c r="M68" s="200" t="s">
        <v>107</v>
      </c>
      <c r="N68" s="6"/>
      <c r="O68" s="6"/>
      <c r="P68" s="6"/>
    </row>
    <row r="69" spans="2:16">
      <c r="B69" s="198" t="s">
        <v>23</v>
      </c>
      <c r="C69" s="5" t="s">
        <v>112</v>
      </c>
      <c r="D69" s="5"/>
      <c r="E69" s="5"/>
      <c r="F69" s="5"/>
      <c r="G69" s="5"/>
      <c r="H69" s="5"/>
      <c r="L69" s="10" t="s">
        <v>6</v>
      </c>
      <c r="M69" s="200" t="s">
        <v>113</v>
      </c>
      <c r="N69" s="6"/>
      <c r="O69" s="6"/>
      <c r="P69" s="6"/>
    </row>
    <row r="70" spans="2:16">
      <c r="B70" s="198" t="s">
        <v>34</v>
      </c>
      <c r="C70" s="5" t="s">
        <v>114</v>
      </c>
      <c r="D70" s="5"/>
      <c r="E70" s="5"/>
      <c r="F70" s="5"/>
      <c r="G70" s="5"/>
      <c r="H70" s="5"/>
      <c r="L70" s="10" t="s">
        <v>6</v>
      </c>
      <c r="M70" s="200" t="s">
        <v>115</v>
      </c>
      <c r="N70" s="6"/>
      <c r="O70" s="6"/>
      <c r="P70" s="6"/>
    </row>
    <row r="71" spans="2:16">
      <c r="B71" s="198" t="s">
        <v>49</v>
      </c>
      <c r="C71" s="5" t="s">
        <v>116</v>
      </c>
      <c r="D71" s="5"/>
      <c r="E71" s="5"/>
      <c r="F71" s="5"/>
      <c r="G71" s="5"/>
      <c r="H71" s="5"/>
      <c r="L71" s="10" t="s">
        <v>6</v>
      </c>
      <c r="M71" s="200" t="s">
        <v>117</v>
      </c>
      <c r="N71" s="6"/>
      <c r="O71" s="6"/>
      <c r="P71" s="6"/>
    </row>
    <row r="72" spans="2:16">
      <c r="B72" s="198" t="s">
        <v>56</v>
      </c>
      <c r="C72" s="5" t="s">
        <v>118</v>
      </c>
      <c r="D72" s="5"/>
      <c r="E72" s="5"/>
      <c r="F72" s="5"/>
      <c r="G72" s="5"/>
      <c r="H72" s="5"/>
      <c r="L72" s="10" t="s">
        <v>6</v>
      </c>
      <c r="M72" s="200" t="s">
        <v>119</v>
      </c>
      <c r="N72" s="6"/>
      <c r="O72" s="6"/>
      <c r="P72" s="6"/>
    </row>
    <row r="73" spans="2:16">
      <c r="B73" s="198" t="s">
        <v>30</v>
      </c>
      <c r="C73" s="5" t="s">
        <v>120</v>
      </c>
      <c r="D73" s="5"/>
      <c r="E73" s="5"/>
      <c r="F73" s="5"/>
      <c r="G73" s="5"/>
      <c r="H73" s="5"/>
      <c r="L73" s="10" t="s">
        <v>6</v>
      </c>
      <c r="M73" s="200" t="s">
        <v>121</v>
      </c>
      <c r="N73" s="6"/>
      <c r="O73" s="6"/>
      <c r="P73" s="6"/>
    </row>
    <row r="74" spans="2:16">
      <c r="B74" s="198" t="s">
        <v>122</v>
      </c>
      <c r="C74" s="5" t="s">
        <v>123</v>
      </c>
      <c r="D74" s="5"/>
      <c r="E74" s="5"/>
      <c r="F74" s="5"/>
      <c r="G74" s="5"/>
      <c r="H74" s="5"/>
      <c r="L74" s="10" t="s">
        <v>6</v>
      </c>
      <c r="M74" s="5" t="s">
        <v>124</v>
      </c>
      <c r="N74" s="6"/>
      <c r="O74" s="6"/>
      <c r="P74" s="6"/>
    </row>
    <row r="75" spans="2:16">
      <c r="B75" s="198" t="s">
        <v>125</v>
      </c>
      <c r="C75" s="5" t="s">
        <v>126</v>
      </c>
      <c r="D75" s="5"/>
      <c r="E75" s="5"/>
      <c r="F75" s="5"/>
      <c r="G75" s="5"/>
      <c r="H75" s="5"/>
      <c r="L75" s="10" t="s">
        <v>6</v>
      </c>
      <c r="M75" s="5" t="s">
        <v>127</v>
      </c>
      <c r="N75" s="6"/>
      <c r="O75" s="6"/>
      <c r="P75" s="6"/>
    </row>
    <row r="76" spans="2:16">
      <c r="B76" s="198" t="s">
        <v>128</v>
      </c>
      <c r="C76" s="5" t="s">
        <v>129</v>
      </c>
      <c r="D76" s="5"/>
      <c r="E76" s="5"/>
      <c r="F76" s="5"/>
      <c r="G76" s="5"/>
      <c r="H76" s="5"/>
      <c r="L76" s="10" t="s">
        <v>6</v>
      </c>
      <c r="M76" s="5" t="s">
        <v>76</v>
      </c>
      <c r="N76" s="6"/>
      <c r="O76" s="6"/>
      <c r="P76" s="6"/>
    </row>
    <row r="77" spans="2:16">
      <c r="B77" s="198" t="s">
        <v>130</v>
      </c>
      <c r="C77" s="198" t="s">
        <v>131</v>
      </c>
      <c r="D77" s="5"/>
      <c r="E77" s="5"/>
      <c r="F77" s="5"/>
      <c r="G77" s="5"/>
      <c r="H77" s="5"/>
      <c r="L77" s="10" t="s">
        <v>6</v>
      </c>
      <c r="M77" s="5" t="s">
        <v>132</v>
      </c>
      <c r="N77" s="6"/>
      <c r="O77" s="6"/>
      <c r="P77" s="6"/>
    </row>
    <row r="78" spans="2:16">
      <c r="B78" s="198" t="s">
        <v>133</v>
      </c>
      <c r="C78" s="198" t="s">
        <v>134</v>
      </c>
      <c r="D78" s="5"/>
      <c r="E78" s="5"/>
      <c r="F78" s="5"/>
      <c r="G78" s="5"/>
      <c r="H78" s="5"/>
      <c r="L78" s="10" t="s">
        <v>6</v>
      </c>
      <c r="M78" s="5" t="s">
        <v>135</v>
      </c>
      <c r="N78" s="6"/>
      <c r="O78" s="6"/>
      <c r="P78" s="6"/>
    </row>
    <row r="82" spans="2:11">
      <c r="B82" s="6"/>
      <c r="C82" s="6"/>
      <c r="D82" s="6"/>
      <c r="E82" s="6"/>
      <c r="F82" s="6"/>
      <c r="G82" s="6"/>
      <c r="H82" s="6"/>
      <c r="I82" s="6"/>
      <c r="J82" s="6"/>
      <c r="K82" s="6"/>
    </row>
  </sheetData>
  <mergeCells count="16">
    <mergeCell ref="A1:AC1"/>
    <mergeCell ref="A2:AC2"/>
    <mergeCell ref="A3:AC3"/>
    <mergeCell ref="C5:G5"/>
    <mergeCell ref="J5:O5"/>
    <mergeCell ref="Q5:U5"/>
    <mergeCell ref="X5:AB5"/>
    <mergeCell ref="C32:G32"/>
    <mergeCell ref="C14:H14"/>
    <mergeCell ref="J14:O14"/>
    <mergeCell ref="Q14:U14"/>
    <mergeCell ref="W14:AB14"/>
    <mergeCell ref="C23:G23"/>
    <mergeCell ref="J23:N23"/>
    <mergeCell ref="Q23:V23"/>
    <mergeCell ref="X23:AB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91"/>
  <sheetViews>
    <sheetView zoomScale="50" zoomScaleNormal="50" workbookViewId="0">
      <selection sqref="A1:AN1"/>
    </sheetView>
  </sheetViews>
  <sheetFormatPr defaultRowHeight="15"/>
  <cols>
    <col min="1" max="1" width="9.140625" bestFit="1" customWidth="1"/>
    <col min="2" max="47" width="3.7109375" customWidth="1"/>
    <col min="48" max="48" width="4.5703125" customWidth="1"/>
    <col min="52" max="52" width="13.7109375" customWidth="1"/>
    <col min="53" max="53" width="1.5703125" bestFit="1" customWidth="1"/>
  </cols>
  <sheetData>
    <row r="1" spans="1:62" ht="18.75">
      <c r="A1" s="206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1"/>
      <c r="AP1" s="1"/>
      <c r="AQ1" s="2"/>
      <c r="AR1" s="3"/>
      <c r="AS1" s="1"/>
      <c r="AT1" s="1"/>
    </row>
    <row r="2" spans="1:62" ht="19.5" thickBot="1">
      <c r="A2" s="206" t="s">
        <v>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1"/>
      <c r="AP2" s="1"/>
      <c r="AQ2" s="2"/>
      <c r="AR2" s="3"/>
      <c r="AS2" s="1"/>
      <c r="AT2" s="1"/>
      <c r="AV2" s="4" t="s">
        <v>2</v>
      </c>
      <c r="AW2" s="5"/>
      <c r="AX2" s="5"/>
      <c r="AY2" s="5"/>
      <c r="AZ2" s="5"/>
      <c r="BA2" s="5"/>
      <c r="BB2" s="5"/>
      <c r="BC2" s="5"/>
      <c r="BD2" s="6"/>
      <c r="BE2" s="6"/>
      <c r="BF2" s="6"/>
      <c r="BG2" s="6"/>
      <c r="BH2" s="6"/>
      <c r="BI2" s="6"/>
    </row>
    <row r="3" spans="1:62" ht="21" thickBot="1">
      <c r="A3" s="206" t="s">
        <v>3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1"/>
      <c r="AP3" s="1"/>
      <c r="AQ3" s="2"/>
      <c r="AR3" s="3"/>
      <c r="AS3" s="1"/>
      <c r="AT3" s="1"/>
      <c r="AU3" s="7"/>
      <c r="AV3" s="8" t="s">
        <v>4</v>
      </c>
      <c r="AW3" s="8" t="s">
        <v>5</v>
      </c>
      <c r="AX3" s="9"/>
      <c r="AY3" s="5"/>
      <c r="AZ3" s="5"/>
      <c r="BA3" s="10" t="s">
        <v>6</v>
      </c>
      <c r="BB3" s="9" t="s">
        <v>7</v>
      </c>
      <c r="BH3" s="6"/>
      <c r="BI3" s="6"/>
      <c r="BJ3" s="6"/>
    </row>
    <row r="4" spans="1:62" ht="21" thickBot="1">
      <c r="A4" s="11"/>
      <c r="B4" s="12"/>
      <c r="C4" s="12"/>
      <c r="D4" s="12"/>
      <c r="E4" s="12"/>
      <c r="F4" s="12"/>
      <c r="G4" s="12"/>
      <c r="H4" s="12"/>
      <c r="I4" s="12"/>
      <c r="J4" s="13"/>
      <c r="K4" s="13"/>
      <c r="L4" s="12"/>
      <c r="M4" s="12"/>
      <c r="N4" s="12"/>
      <c r="O4" s="12"/>
      <c r="P4" s="12"/>
      <c r="Q4" s="12"/>
      <c r="R4" s="12"/>
      <c r="S4" s="14"/>
      <c r="T4" s="14"/>
      <c r="U4" s="13"/>
      <c r="V4" s="13"/>
      <c r="W4" s="12"/>
      <c r="X4" s="12"/>
      <c r="Y4" s="12"/>
      <c r="Z4" s="12"/>
      <c r="AA4" s="12"/>
      <c r="AB4" s="12"/>
      <c r="AC4" s="12"/>
      <c r="AD4" s="12"/>
      <c r="AE4" s="12"/>
      <c r="AF4" s="13"/>
      <c r="AG4" s="13"/>
      <c r="AH4" s="12"/>
      <c r="AI4" s="12"/>
      <c r="AJ4" s="12"/>
      <c r="AK4" s="12"/>
      <c r="AL4" s="12"/>
      <c r="AM4" s="12"/>
      <c r="AN4" s="15"/>
      <c r="AO4" s="16"/>
      <c r="AP4" s="16"/>
      <c r="AQ4" s="17"/>
      <c r="AR4" s="18"/>
      <c r="AS4" s="16"/>
      <c r="AT4" s="16"/>
      <c r="AU4" s="19"/>
      <c r="AV4" s="9" t="s">
        <v>8</v>
      </c>
      <c r="AW4" s="8" t="s">
        <v>9</v>
      </c>
      <c r="AX4" s="9"/>
      <c r="AY4" s="5"/>
      <c r="AZ4" s="5"/>
      <c r="BA4" s="10" t="s">
        <v>6</v>
      </c>
      <c r="BB4" s="9" t="s">
        <v>10</v>
      </c>
      <c r="BH4" s="6"/>
      <c r="BI4" s="6"/>
      <c r="BJ4" s="6"/>
    </row>
    <row r="5" spans="1:62" ht="21" thickBot="1">
      <c r="A5" s="20"/>
      <c r="B5" t="s">
        <v>11</v>
      </c>
      <c r="C5" s="210" t="s">
        <v>12</v>
      </c>
      <c r="D5" s="210"/>
      <c r="E5" s="210"/>
      <c r="F5" s="210"/>
      <c r="G5" s="210"/>
      <c r="H5" s="210"/>
      <c r="I5" s="21"/>
      <c r="J5" s="22"/>
      <c r="K5" s="22"/>
      <c r="L5" s="23"/>
      <c r="M5" s="211" t="s">
        <v>13</v>
      </c>
      <c r="N5" s="211"/>
      <c r="O5" s="211"/>
      <c r="P5" s="211"/>
      <c r="Q5" s="211"/>
      <c r="R5" s="211"/>
      <c r="S5" s="22"/>
      <c r="T5" s="22"/>
      <c r="U5" s="22"/>
      <c r="V5" s="22"/>
      <c r="W5" s="23"/>
      <c r="X5" s="210" t="s">
        <v>14</v>
      </c>
      <c r="Y5" s="210"/>
      <c r="Z5" s="210"/>
      <c r="AA5" s="210"/>
      <c r="AB5" s="210"/>
      <c r="AC5" s="210"/>
      <c r="AD5" s="24"/>
      <c r="AE5" s="24"/>
      <c r="AF5" s="22"/>
      <c r="AG5" s="22"/>
      <c r="AH5" s="23"/>
      <c r="AI5" s="210" t="s">
        <v>15</v>
      </c>
      <c r="AJ5" s="210"/>
      <c r="AK5" s="210"/>
      <c r="AL5" s="210"/>
      <c r="AM5" s="210"/>
      <c r="AN5" s="210"/>
      <c r="AO5" s="24"/>
      <c r="AP5" s="25"/>
      <c r="AQ5" s="26"/>
      <c r="AR5" s="27"/>
      <c r="AS5" s="25"/>
      <c r="AT5" s="25"/>
      <c r="AU5" s="28"/>
      <c r="AV5" s="8" t="s">
        <v>16</v>
      </c>
      <c r="AW5" s="8" t="s">
        <v>17</v>
      </c>
      <c r="AX5" s="9"/>
      <c r="AY5" s="5"/>
      <c r="AZ5" s="5"/>
      <c r="BA5" s="10" t="s">
        <v>6</v>
      </c>
      <c r="BB5" s="9" t="s">
        <v>18</v>
      </c>
      <c r="BH5" s="6"/>
      <c r="BI5" s="6"/>
      <c r="BJ5" s="6"/>
    </row>
    <row r="6" spans="1:62" ht="21" thickBot="1">
      <c r="A6" s="29" t="s">
        <v>19</v>
      </c>
      <c r="B6" s="5"/>
      <c r="C6" s="30" t="s">
        <v>11</v>
      </c>
      <c r="D6" s="31" t="s">
        <v>20</v>
      </c>
      <c r="E6" s="30" t="s">
        <v>21</v>
      </c>
      <c r="F6" s="32" t="s">
        <v>22</v>
      </c>
      <c r="G6" s="31" t="s">
        <v>23</v>
      </c>
      <c r="H6" s="33"/>
      <c r="I6" s="33" t="s">
        <v>24</v>
      </c>
      <c r="J6" s="34" t="s">
        <v>25</v>
      </c>
      <c r="K6" s="34" t="s">
        <v>26</v>
      </c>
      <c r="L6" s="35"/>
      <c r="M6" s="32" t="s">
        <v>11</v>
      </c>
      <c r="N6" s="36" t="s">
        <v>16</v>
      </c>
      <c r="O6" s="37" t="s">
        <v>27</v>
      </c>
      <c r="P6" s="30" t="s">
        <v>28</v>
      </c>
      <c r="Q6" s="32" t="s">
        <v>29</v>
      </c>
      <c r="R6" s="31" t="s">
        <v>30</v>
      </c>
      <c r="S6" s="38"/>
      <c r="T6" s="33" t="s">
        <v>24</v>
      </c>
      <c r="U6" s="34" t="s">
        <v>25</v>
      </c>
      <c r="V6" s="34" t="s">
        <v>26</v>
      </c>
      <c r="W6" s="39"/>
      <c r="X6" s="32" t="s">
        <v>11</v>
      </c>
      <c r="Y6" s="30" t="s">
        <v>31</v>
      </c>
      <c r="Z6" s="32" t="s">
        <v>32</v>
      </c>
      <c r="AA6" s="37" t="s">
        <v>33</v>
      </c>
      <c r="AB6" s="31" t="s">
        <v>34</v>
      </c>
      <c r="AC6" s="25"/>
      <c r="AD6" s="25"/>
      <c r="AE6" s="33" t="s">
        <v>24</v>
      </c>
      <c r="AF6" s="34" t="s">
        <v>25</v>
      </c>
      <c r="AG6" s="34" t="s">
        <v>26</v>
      </c>
      <c r="AH6" s="40"/>
      <c r="AI6" s="32" t="s">
        <v>11</v>
      </c>
      <c r="AJ6" s="30" t="s">
        <v>35</v>
      </c>
      <c r="AK6" s="32" t="s">
        <v>36</v>
      </c>
      <c r="AL6" s="30" t="s">
        <v>37</v>
      </c>
      <c r="AM6" s="31" t="s">
        <v>38</v>
      </c>
      <c r="AN6" s="41"/>
      <c r="AO6" s="41"/>
      <c r="AP6" s="33" t="s">
        <v>24</v>
      </c>
      <c r="AQ6" s="34" t="s">
        <v>25</v>
      </c>
      <c r="AR6" s="34" t="s">
        <v>26</v>
      </c>
      <c r="AS6" s="41"/>
      <c r="AT6" s="41"/>
      <c r="AU6" s="42"/>
      <c r="AV6" s="9" t="s">
        <v>39</v>
      </c>
      <c r="AW6" s="8" t="s">
        <v>40</v>
      </c>
      <c r="AX6" s="9"/>
      <c r="AY6" s="5"/>
      <c r="AZ6" s="5"/>
      <c r="BA6" s="10" t="s">
        <v>6</v>
      </c>
      <c r="BB6" s="9" t="s">
        <v>41</v>
      </c>
      <c r="BH6" s="6"/>
      <c r="BI6" s="6"/>
      <c r="BJ6" s="6"/>
    </row>
    <row r="7" spans="1:62" ht="21" thickBot="1">
      <c r="A7" s="43" t="s">
        <v>42</v>
      </c>
      <c r="B7" s="5"/>
      <c r="C7" s="44"/>
      <c r="D7" s="45" t="s">
        <v>31</v>
      </c>
      <c r="E7" s="46" t="s">
        <v>32</v>
      </c>
      <c r="F7" s="47" t="s">
        <v>33</v>
      </c>
      <c r="G7" s="48" t="s">
        <v>34</v>
      </c>
      <c r="H7" s="49"/>
      <c r="I7" s="50">
        <f>COUNTA(C7:H7)</f>
        <v>4</v>
      </c>
      <c r="J7" s="22">
        <v>4</v>
      </c>
      <c r="K7" s="51">
        <f>I7-J7</f>
        <v>0</v>
      </c>
      <c r="L7" s="52"/>
      <c r="M7" s="53"/>
      <c r="N7" s="54" t="s">
        <v>39</v>
      </c>
      <c r="O7" s="55" t="s">
        <v>43</v>
      </c>
      <c r="P7" s="56" t="s">
        <v>44</v>
      </c>
      <c r="Q7" s="57" t="s">
        <v>45</v>
      </c>
      <c r="R7" s="58"/>
      <c r="S7" s="59"/>
      <c r="T7" s="50">
        <f>COUNTA(M7:R7)</f>
        <v>4</v>
      </c>
      <c r="U7" s="22">
        <v>1</v>
      </c>
      <c r="V7" s="51">
        <f>T7-U7</f>
        <v>3</v>
      </c>
      <c r="W7" s="60"/>
      <c r="X7" s="58" t="s">
        <v>4</v>
      </c>
      <c r="Y7" s="61" t="s">
        <v>46</v>
      </c>
      <c r="Z7" s="62" t="s">
        <v>47</v>
      </c>
      <c r="AA7" s="63" t="s">
        <v>48</v>
      </c>
      <c r="AB7" s="64" t="s">
        <v>49</v>
      </c>
      <c r="AC7" s="49"/>
      <c r="AD7" s="49"/>
      <c r="AE7" s="50">
        <f>COUNTA(X7:AC7)</f>
        <v>5</v>
      </c>
      <c r="AF7" s="22">
        <v>1</v>
      </c>
      <c r="AG7" s="51">
        <f>AE7-AF7</f>
        <v>4</v>
      </c>
      <c r="AH7" s="52"/>
      <c r="AI7" s="65"/>
      <c r="AJ7" s="61" t="s">
        <v>20</v>
      </c>
      <c r="AK7" s="58" t="s">
        <v>21</v>
      </c>
      <c r="AL7" s="66" t="s">
        <v>22</v>
      </c>
      <c r="AM7" s="67" t="s">
        <v>23</v>
      </c>
      <c r="AN7" s="41"/>
      <c r="AO7" s="41"/>
      <c r="AP7" s="50">
        <f>COUNTA(AI7:AN7)</f>
        <v>4</v>
      </c>
      <c r="AQ7" s="22">
        <v>0</v>
      </c>
      <c r="AR7" s="68">
        <f>AP7-AQ7</f>
        <v>4</v>
      </c>
      <c r="AS7" s="41"/>
      <c r="AT7" s="41"/>
      <c r="AU7" s="28"/>
      <c r="AV7" s="8" t="s">
        <v>35</v>
      </c>
      <c r="AW7" s="8" t="s">
        <v>50</v>
      </c>
      <c r="AX7" s="9"/>
      <c r="AY7" s="5"/>
      <c r="AZ7" s="5"/>
      <c r="BA7" s="10" t="s">
        <v>6</v>
      </c>
      <c r="BB7" s="9" t="s">
        <v>51</v>
      </c>
      <c r="BH7" s="6"/>
      <c r="BI7" s="6"/>
      <c r="BJ7" s="6"/>
    </row>
    <row r="8" spans="1:62" ht="21" thickBot="1">
      <c r="A8" s="43" t="s">
        <v>52</v>
      </c>
      <c r="B8" s="5"/>
      <c r="C8" s="45" t="s">
        <v>4</v>
      </c>
      <c r="D8" s="45" t="s">
        <v>46</v>
      </c>
      <c r="E8" s="46" t="s">
        <v>47</v>
      </c>
      <c r="F8" s="47" t="s">
        <v>48</v>
      </c>
      <c r="G8" s="48" t="s">
        <v>49</v>
      </c>
      <c r="H8" s="49"/>
      <c r="I8" s="50">
        <f t="shared" ref="I8:I12" si="0">COUNTA(C8:H8)</f>
        <v>5</v>
      </c>
      <c r="J8" s="22">
        <v>5</v>
      </c>
      <c r="K8" s="51">
        <f t="shared" ref="K8:K12" si="1">I8-J8</f>
        <v>0</v>
      </c>
      <c r="L8" s="52"/>
      <c r="M8" s="53"/>
      <c r="N8" s="54" t="s">
        <v>35</v>
      </c>
      <c r="O8" s="55" t="s">
        <v>36</v>
      </c>
      <c r="P8" s="56" t="s">
        <v>37</v>
      </c>
      <c r="Q8" s="57" t="s">
        <v>38</v>
      </c>
      <c r="R8" s="69"/>
      <c r="S8" s="70"/>
      <c r="T8" s="50">
        <f t="shared" ref="T8:T12" si="2">COUNTA(M8:R8)</f>
        <v>4</v>
      </c>
      <c r="U8" s="22">
        <v>1</v>
      </c>
      <c r="V8" s="51">
        <f t="shared" ref="V8:V12" si="3">T8-U8</f>
        <v>3</v>
      </c>
      <c r="W8" s="60"/>
      <c r="X8" s="58" t="s">
        <v>8</v>
      </c>
      <c r="Y8" s="61" t="s">
        <v>53</v>
      </c>
      <c r="Z8" s="62" t="s">
        <v>54</v>
      </c>
      <c r="AA8" s="63" t="s">
        <v>55</v>
      </c>
      <c r="AB8" s="64" t="s">
        <v>56</v>
      </c>
      <c r="AC8" s="71"/>
      <c r="AD8" s="71"/>
      <c r="AE8" s="50">
        <f t="shared" ref="AE8:AE12" si="4">COUNTA(X8:AC8)</f>
        <v>5</v>
      </c>
      <c r="AF8" s="22">
        <v>1</v>
      </c>
      <c r="AG8" s="51">
        <f t="shared" ref="AG8:AG12" si="5">AE8-AF8</f>
        <v>4</v>
      </c>
      <c r="AH8" s="52"/>
      <c r="AI8" s="65"/>
      <c r="AJ8" s="61" t="s">
        <v>31</v>
      </c>
      <c r="AK8" s="58" t="s">
        <v>32</v>
      </c>
      <c r="AL8" s="66" t="s">
        <v>33</v>
      </c>
      <c r="AM8" s="67" t="s">
        <v>34</v>
      </c>
      <c r="AN8" s="41"/>
      <c r="AO8" s="41"/>
      <c r="AP8" s="50">
        <f t="shared" ref="AP8:AP12" si="6">COUNTA(AI8:AN8)</f>
        <v>4</v>
      </c>
      <c r="AQ8" s="22">
        <v>0</v>
      </c>
      <c r="AR8" s="68">
        <f t="shared" ref="AR8:AR12" si="7">AP8-AQ8</f>
        <v>4</v>
      </c>
      <c r="AS8" s="41"/>
      <c r="AT8" s="41"/>
      <c r="AU8" s="63"/>
      <c r="AV8" s="8" t="s">
        <v>20</v>
      </c>
      <c r="AW8" s="8" t="s">
        <v>57</v>
      </c>
      <c r="AX8" s="9"/>
      <c r="AY8" s="5"/>
      <c r="AZ8" s="5"/>
      <c r="BA8" s="10" t="s">
        <v>6</v>
      </c>
      <c r="BB8" s="9" t="s">
        <v>58</v>
      </c>
      <c r="BH8" s="6"/>
      <c r="BI8" s="6"/>
      <c r="BJ8" s="6"/>
    </row>
    <row r="9" spans="1:62" ht="21" thickBot="1">
      <c r="A9" s="43" t="s">
        <v>59</v>
      </c>
      <c r="B9" s="5"/>
      <c r="C9" s="45" t="s">
        <v>8</v>
      </c>
      <c r="D9" s="45" t="s">
        <v>53</v>
      </c>
      <c r="E9" s="46" t="s">
        <v>54</v>
      </c>
      <c r="F9" s="47" t="s">
        <v>55</v>
      </c>
      <c r="G9" s="54" t="s">
        <v>56</v>
      </c>
      <c r="H9" s="49"/>
      <c r="I9" s="50">
        <f t="shared" si="0"/>
        <v>5</v>
      </c>
      <c r="J9" s="22">
        <v>5</v>
      </c>
      <c r="K9" s="51">
        <f t="shared" si="1"/>
        <v>0</v>
      </c>
      <c r="L9" s="52"/>
      <c r="M9" s="65"/>
      <c r="N9" s="72" t="s">
        <v>20</v>
      </c>
      <c r="O9" s="62" t="s">
        <v>21</v>
      </c>
      <c r="P9" s="56" t="s">
        <v>22</v>
      </c>
      <c r="Q9" s="57" t="s">
        <v>23</v>
      </c>
      <c r="R9" s="69"/>
      <c r="S9" s="70"/>
      <c r="T9" s="50">
        <f t="shared" si="2"/>
        <v>4</v>
      </c>
      <c r="U9" s="22"/>
      <c r="V9" s="51">
        <f t="shared" si="3"/>
        <v>4</v>
      </c>
      <c r="W9" s="60"/>
      <c r="X9" s="58" t="s">
        <v>16</v>
      </c>
      <c r="Y9" s="61" t="s">
        <v>27</v>
      </c>
      <c r="Z9" s="62" t="s">
        <v>28</v>
      </c>
      <c r="AA9" s="63" t="s">
        <v>29</v>
      </c>
      <c r="AB9" s="73"/>
      <c r="AC9" s="71"/>
      <c r="AD9" s="71"/>
      <c r="AE9" s="50">
        <f t="shared" si="4"/>
        <v>4</v>
      </c>
      <c r="AF9" s="22">
        <v>1</v>
      </c>
      <c r="AG9" s="51">
        <f t="shared" si="5"/>
        <v>3</v>
      </c>
      <c r="AH9" s="52"/>
      <c r="AI9" s="58" t="s">
        <v>4</v>
      </c>
      <c r="AJ9" s="61" t="s">
        <v>46</v>
      </c>
      <c r="AK9" s="58" t="s">
        <v>47</v>
      </c>
      <c r="AL9" s="66" t="s">
        <v>48</v>
      </c>
      <c r="AM9" s="67" t="s">
        <v>49</v>
      </c>
      <c r="AN9" s="41"/>
      <c r="AO9" s="41"/>
      <c r="AP9" s="50">
        <f t="shared" si="6"/>
        <v>5</v>
      </c>
      <c r="AQ9" s="22">
        <v>0</v>
      </c>
      <c r="AR9" s="68">
        <f t="shared" si="7"/>
        <v>5</v>
      </c>
      <c r="AS9" s="41"/>
      <c r="AT9" s="41"/>
      <c r="AU9" s="28"/>
      <c r="AV9" s="8" t="s">
        <v>31</v>
      </c>
      <c r="AW9" s="8" t="s">
        <v>60</v>
      </c>
      <c r="AX9" s="9"/>
      <c r="AY9" s="5"/>
      <c r="AZ9" s="5"/>
      <c r="BA9" s="10" t="s">
        <v>6</v>
      </c>
      <c r="BB9" s="9" t="s">
        <v>61</v>
      </c>
      <c r="BH9" s="6"/>
      <c r="BI9" s="6"/>
      <c r="BJ9" s="6"/>
    </row>
    <row r="10" spans="1:62" ht="21" thickBot="1">
      <c r="A10" s="43" t="s">
        <v>62</v>
      </c>
      <c r="B10" s="5"/>
      <c r="C10" s="45" t="s">
        <v>16</v>
      </c>
      <c r="D10" s="45" t="s">
        <v>27</v>
      </c>
      <c r="E10" s="46" t="s">
        <v>28</v>
      </c>
      <c r="F10" s="47" t="s">
        <v>29</v>
      </c>
      <c r="G10" s="54" t="s">
        <v>30</v>
      </c>
      <c r="H10" s="49"/>
      <c r="I10" s="50">
        <f t="shared" si="0"/>
        <v>5</v>
      </c>
      <c r="J10" s="22">
        <v>5</v>
      </c>
      <c r="K10" s="51">
        <f t="shared" si="1"/>
        <v>0</v>
      </c>
      <c r="L10" s="52"/>
      <c r="M10" s="74"/>
      <c r="N10" s="75" t="s">
        <v>31</v>
      </c>
      <c r="O10" s="62" t="s">
        <v>32</v>
      </c>
      <c r="P10" s="56" t="s">
        <v>33</v>
      </c>
      <c r="Q10" s="57" t="s">
        <v>34</v>
      </c>
      <c r="R10" s="69"/>
      <c r="S10" s="70"/>
      <c r="T10" s="50">
        <f t="shared" si="2"/>
        <v>4</v>
      </c>
      <c r="U10" s="22"/>
      <c r="V10" s="51">
        <f t="shared" si="3"/>
        <v>4</v>
      </c>
      <c r="W10" s="60"/>
      <c r="X10" s="58" t="s">
        <v>39</v>
      </c>
      <c r="Y10" s="61" t="s">
        <v>43</v>
      </c>
      <c r="Z10" s="62" t="s">
        <v>44</v>
      </c>
      <c r="AA10" s="63" t="s">
        <v>45</v>
      </c>
      <c r="AB10" s="73"/>
      <c r="AC10" s="71"/>
      <c r="AD10" s="71"/>
      <c r="AE10" s="50">
        <f t="shared" si="4"/>
        <v>4</v>
      </c>
      <c r="AF10" s="22">
        <v>1</v>
      </c>
      <c r="AG10" s="51">
        <f t="shared" si="5"/>
        <v>3</v>
      </c>
      <c r="AH10" s="60"/>
      <c r="AI10" s="58" t="s">
        <v>8</v>
      </c>
      <c r="AJ10" s="61" t="s">
        <v>53</v>
      </c>
      <c r="AK10" s="58" t="s">
        <v>54</v>
      </c>
      <c r="AL10" s="66" t="s">
        <v>55</v>
      </c>
      <c r="AM10" s="67" t="s">
        <v>56</v>
      </c>
      <c r="AN10" s="71"/>
      <c r="AO10" s="71"/>
      <c r="AP10" s="50">
        <f t="shared" si="6"/>
        <v>5</v>
      </c>
      <c r="AQ10" s="22">
        <v>0</v>
      </c>
      <c r="AR10" s="76">
        <f t="shared" si="7"/>
        <v>5</v>
      </c>
      <c r="AS10" s="71"/>
      <c r="AT10" s="71"/>
      <c r="AU10" s="28"/>
      <c r="AV10" s="9" t="s">
        <v>46</v>
      </c>
      <c r="AW10" s="9" t="s">
        <v>63</v>
      </c>
      <c r="AX10" s="9"/>
      <c r="AY10" s="5"/>
      <c r="AZ10" s="5"/>
      <c r="BA10" s="10" t="s">
        <v>6</v>
      </c>
      <c r="BB10" s="9" t="s">
        <v>64</v>
      </c>
      <c r="BH10" s="6"/>
      <c r="BI10" s="6"/>
      <c r="BJ10" s="6"/>
    </row>
    <row r="11" spans="1:62" ht="21" thickBot="1">
      <c r="A11" s="43" t="s">
        <v>65</v>
      </c>
      <c r="B11" s="5"/>
      <c r="C11" s="45" t="s">
        <v>39</v>
      </c>
      <c r="D11" s="45" t="s">
        <v>43</v>
      </c>
      <c r="E11" s="46" t="s">
        <v>44</v>
      </c>
      <c r="F11" s="47" t="s">
        <v>45</v>
      </c>
      <c r="G11" s="77"/>
      <c r="H11" s="49"/>
      <c r="I11" s="50">
        <f t="shared" si="0"/>
        <v>4</v>
      </c>
      <c r="J11" s="22">
        <v>4</v>
      </c>
      <c r="K11" s="51">
        <f t="shared" si="1"/>
        <v>0</v>
      </c>
      <c r="L11" s="52"/>
      <c r="M11" s="54" t="s">
        <v>4</v>
      </c>
      <c r="N11" s="78" t="s">
        <v>46</v>
      </c>
      <c r="O11" s="62" t="s">
        <v>47</v>
      </c>
      <c r="P11" s="56" t="s">
        <v>48</v>
      </c>
      <c r="Q11" s="57" t="s">
        <v>49</v>
      </c>
      <c r="R11" s="69"/>
      <c r="S11" s="70"/>
      <c r="T11" s="50">
        <f t="shared" si="2"/>
        <v>5</v>
      </c>
      <c r="U11" s="22">
        <v>1</v>
      </c>
      <c r="V11" s="51">
        <f t="shared" si="3"/>
        <v>4</v>
      </c>
      <c r="W11" s="60"/>
      <c r="X11" s="58" t="s">
        <v>35</v>
      </c>
      <c r="Y11" s="61" t="s">
        <v>36</v>
      </c>
      <c r="Z11" s="58" t="s">
        <v>37</v>
      </c>
      <c r="AA11" s="79" t="s">
        <v>38</v>
      </c>
      <c r="AB11" s="80"/>
      <c r="AC11" s="71"/>
      <c r="AD11" s="71"/>
      <c r="AE11" s="50">
        <f t="shared" si="4"/>
        <v>4</v>
      </c>
      <c r="AF11" s="22">
        <v>0</v>
      </c>
      <c r="AG11" s="51">
        <f t="shared" si="5"/>
        <v>4</v>
      </c>
      <c r="AH11" s="60"/>
      <c r="AI11" s="58" t="s">
        <v>16</v>
      </c>
      <c r="AJ11" s="61" t="s">
        <v>27</v>
      </c>
      <c r="AK11" s="58" t="s">
        <v>28</v>
      </c>
      <c r="AL11" s="81" t="s">
        <v>29</v>
      </c>
      <c r="AM11" s="67" t="s">
        <v>30</v>
      </c>
      <c r="AN11" s="71"/>
      <c r="AO11" s="71"/>
      <c r="AP11" s="50">
        <f t="shared" si="6"/>
        <v>5</v>
      </c>
      <c r="AQ11" s="22">
        <v>0</v>
      </c>
      <c r="AR11" s="76">
        <f t="shared" si="7"/>
        <v>5</v>
      </c>
      <c r="AS11" s="71"/>
      <c r="AT11" s="71"/>
      <c r="AU11" s="63"/>
      <c r="AV11" s="8" t="s">
        <v>53</v>
      </c>
      <c r="AW11" s="9" t="s">
        <v>66</v>
      </c>
      <c r="AX11" s="9"/>
      <c r="AY11" s="5"/>
      <c r="AZ11" s="5"/>
      <c r="BA11" s="10" t="s">
        <v>6</v>
      </c>
      <c r="BB11" s="9" t="s">
        <v>67</v>
      </c>
      <c r="BH11" s="6"/>
      <c r="BI11" s="6"/>
      <c r="BJ11" s="6"/>
    </row>
    <row r="12" spans="1:62" ht="21" thickBot="1">
      <c r="A12" s="82" t="s">
        <v>68</v>
      </c>
      <c r="B12" s="5"/>
      <c r="C12" s="45" t="s">
        <v>35</v>
      </c>
      <c r="D12" s="45" t="s">
        <v>36</v>
      </c>
      <c r="E12" s="46" t="s">
        <v>37</v>
      </c>
      <c r="F12" s="47" t="s">
        <v>38</v>
      </c>
      <c r="G12" s="58"/>
      <c r="H12" s="52"/>
      <c r="I12" s="50">
        <f t="shared" si="0"/>
        <v>4</v>
      </c>
      <c r="J12" s="22">
        <v>4</v>
      </c>
      <c r="K12" s="51">
        <f t="shared" si="1"/>
        <v>0</v>
      </c>
      <c r="L12" s="52"/>
      <c r="M12" s="54" t="s">
        <v>8</v>
      </c>
      <c r="N12" s="78" t="s">
        <v>53</v>
      </c>
      <c r="O12" s="62" t="s">
        <v>54</v>
      </c>
      <c r="P12" s="56" t="s">
        <v>55</v>
      </c>
      <c r="Q12" s="57" t="s">
        <v>56</v>
      </c>
      <c r="R12" s="69"/>
      <c r="S12" s="70"/>
      <c r="T12" s="50">
        <f t="shared" si="2"/>
        <v>5</v>
      </c>
      <c r="U12" s="22">
        <v>1</v>
      </c>
      <c r="V12" s="51">
        <f t="shared" si="3"/>
        <v>4</v>
      </c>
      <c r="W12" s="60"/>
      <c r="X12" s="58" t="s">
        <v>20</v>
      </c>
      <c r="Y12" s="67" t="s">
        <v>21</v>
      </c>
      <c r="Z12" s="58" t="s">
        <v>22</v>
      </c>
      <c r="AA12" s="67" t="s">
        <v>23</v>
      </c>
      <c r="AB12" s="80"/>
      <c r="AC12" s="71"/>
      <c r="AD12" s="71"/>
      <c r="AE12" s="50">
        <f t="shared" si="4"/>
        <v>4</v>
      </c>
      <c r="AF12" s="22">
        <v>0</v>
      </c>
      <c r="AG12" s="51">
        <f t="shared" si="5"/>
        <v>4</v>
      </c>
      <c r="AH12" s="60"/>
      <c r="AI12" s="58" t="s">
        <v>39</v>
      </c>
      <c r="AJ12" s="67" t="s">
        <v>43</v>
      </c>
      <c r="AK12" s="62" t="s">
        <v>44</v>
      </c>
      <c r="AL12" s="48" t="s">
        <v>45</v>
      </c>
      <c r="AM12" s="64"/>
      <c r="AN12" s="71"/>
      <c r="AO12" s="71"/>
      <c r="AP12" s="50">
        <f t="shared" si="6"/>
        <v>4</v>
      </c>
      <c r="AQ12" s="22">
        <v>1</v>
      </c>
      <c r="AR12" s="76">
        <f t="shared" si="7"/>
        <v>3</v>
      </c>
      <c r="AS12" s="71"/>
      <c r="AT12" s="71"/>
      <c r="AU12" s="83"/>
      <c r="AV12" s="9" t="s">
        <v>27</v>
      </c>
      <c r="AW12" s="9" t="s">
        <v>69</v>
      </c>
      <c r="AX12" s="9"/>
      <c r="AY12" s="5"/>
      <c r="AZ12" s="5"/>
      <c r="BA12" s="10" t="s">
        <v>6</v>
      </c>
      <c r="BB12" s="9" t="s">
        <v>70</v>
      </c>
      <c r="BH12" s="6"/>
      <c r="BI12" s="6"/>
      <c r="BJ12" s="6"/>
    </row>
    <row r="13" spans="1:62" ht="21" thickBot="1">
      <c r="C13" s="84">
        <f>COUNTA(C7:C12)</f>
        <v>5</v>
      </c>
      <c r="D13" s="84">
        <f t="shared" ref="D13:H13" si="8">COUNTA(D7:D12)</f>
        <v>6</v>
      </c>
      <c r="E13" s="84">
        <f t="shared" si="8"/>
        <v>6</v>
      </c>
      <c r="F13" s="84">
        <f t="shared" si="8"/>
        <v>6</v>
      </c>
      <c r="G13" s="84">
        <f t="shared" si="8"/>
        <v>4</v>
      </c>
      <c r="H13" s="84">
        <f t="shared" si="8"/>
        <v>0</v>
      </c>
      <c r="I13" s="85">
        <f>SUM(C13:H13)</f>
        <v>27</v>
      </c>
      <c r="J13" s="86"/>
      <c r="K13" s="86">
        <f>SUM(K7:K12)</f>
        <v>0</v>
      </c>
      <c r="M13" s="84">
        <f>COUNTA(M7:M12)</f>
        <v>2</v>
      </c>
      <c r="N13" s="84">
        <f t="shared" ref="N13:R13" si="9">COUNTA(N7:N12)</f>
        <v>6</v>
      </c>
      <c r="O13" s="84">
        <f t="shared" si="9"/>
        <v>6</v>
      </c>
      <c r="P13" s="84">
        <f t="shared" si="9"/>
        <v>6</v>
      </c>
      <c r="Q13" s="84">
        <f t="shared" si="9"/>
        <v>6</v>
      </c>
      <c r="R13" s="84">
        <f t="shared" si="9"/>
        <v>0</v>
      </c>
      <c r="S13" s="84"/>
      <c r="T13" s="85">
        <f>SUM(M13:R13)</f>
        <v>26</v>
      </c>
      <c r="U13" s="86"/>
      <c r="V13" s="86">
        <f>SUM(V7:V12)</f>
        <v>22</v>
      </c>
      <c r="X13" s="84">
        <f>COUNTA(X7:X12)</f>
        <v>6</v>
      </c>
      <c r="Y13" s="84">
        <f t="shared" ref="Y13:AC13" si="10">COUNTA(Y7:Y12)</f>
        <v>6</v>
      </c>
      <c r="Z13" s="84">
        <f t="shared" si="10"/>
        <v>6</v>
      </c>
      <c r="AA13" s="84">
        <f t="shared" si="10"/>
        <v>6</v>
      </c>
      <c r="AB13" s="84">
        <f t="shared" si="10"/>
        <v>2</v>
      </c>
      <c r="AC13" s="84">
        <f t="shared" si="10"/>
        <v>0</v>
      </c>
      <c r="AD13" s="84"/>
      <c r="AE13" s="85">
        <f>SUM(X13:AC13)</f>
        <v>26</v>
      </c>
      <c r="AF13" s="86"/>
      <c r="AG13" s="86">
        <f>SUM(AG7:AG12)</f>
        <v>22</v>
      </c>
      <c r="AI13" s="84">
        <f>COUNTA(AI7:AI12)</f>
        <v>4</v>
      </c>
      <c r="AJ13" s="84">
        <f t="shared" ref="AJ13:AN13" si="11">COUNTA(AJ7:AJ12)</f>
        <v>6</v>
      </c>
      <c r="AK13" s="84">
        <f t="shared" si="11"/>
        <v>6</v>
      </c>
      <c r="AL13" s="84">
        <f t="shared" si="11"/>
        <v>6</v>
      </c>
      <c r="AM13" s="84">
        <f t="shared" si="11"/>
        <v>5</v>
      </c>
      <c r="AN13" s="84">
        <f t="shared" si="11"/>
        <v>0</v>
      </c>
      <c r="AO13" s="84"/>
      <c r="AP13" s="85">
        <f>SUM(AI13:AN13)</f>
        <v>27</v>
      </c>
      <c r="AQ13" s="86"/>
      <c r="AR13" s="86">
        <f>SUM(AR7:AR12)</f>
        <v>26</v>
      </c>
      <c r="AS13" s="84"/>
      <c r="AT13" s="84"/>
      <c r="AU13" s="28"/>
      <c r="AV13" s="8" t="s">
        <v>43</v>
      </c>
      <c r="AW13" s="8" t="s">
        <v>71</v>
      </c>
      <c r="AX13" s="9"/>
      <c r="AY13" s="5"/>
      <c r="AZ13" s="5"/>
      <c r="BA13" s="10" t="s">
        <v>6</v>
      </c>
      <c r="BB13" s="9" t="s">
        <v>72</v>
      </c>
      <c r="BH13" s="6"/>
      <c r="BI13" s="6"/>
      <c r="BJ13" s="6"/>
    </row>
    <row r="14" spans="1:62" ht="21" thickBot="1">
      <c r="A14" s="87" t="str">
        <f>CONCATENATE("JML H efektif bln. ",C5," = ",K13," hari.")</f>
        <v>JML H efektif bln. JULI 2014 = 0 hari.</v>
      </c>
      <c r="B14" s="88"/>
      <c r="C14" s="84"/>
      <c r="D14" s="84"/>
      <c r="E14" s="84"/>
      <c r="F14" s="84"/>
      <c r="G14" s="84"/>
      <c r="H14" s="84"/>
      <c r="I14" s="84"/>
      <c r="J14" s="86"/>
      <c r="K14" s="88"/>
      <c r="L14" s="88"/>
      <c r="M14" s="87" t="str">
        <f>CONCATENATE("JML H efektif bln. ",M5," = ",V13," hari.")</f>
        <v>JML H efektif bln. AGUSTUS  2014 = 22 hari.</v>
      </c>
      <c r="N14" s="84"/>
      <c r="O14" s="84"/>
      <c r="P14" s="84"/>
      <c r="Q14" s="84"/>
      <c r="R14" s="84"/>
      <c r="S14" s="84"/>
      <c r="T14" s="84"/>
      <c r="U14" s="86"/>
      <c r="V14" s="88"/>
      <c r="W14" s="88"/>
      <c r="X14" s="87" t="str">
        <f>CONCATENATE("JML H efektif bln. ",X5," = ",AG13," hari.")</f>
        <v>JML H efektif bln. SEPTEMBER  2014 = 22 hari.</v>
      </c>
      <c r="Y14" s="84"/>
      <c r="Z14" s="84"/>
      <c r="AA14" s="84"/>
      <c r="AB14" s="84"/>
      <c r="AC14" s="84"/>
      <c r="AD14" s="84"/>
      <c r="AE14" s="84"/>
      <c r="AF14" s="86"/>
      <c r="AG14" s="88"/>
      <c r="AH14" s="88"/>
      <c r="AI14" s="87" t="str">
        <f>CONCATENATE("JML H efektif bln. ",AI5," = ",AR13," hari.")</f>
        <v>JML H efektif bln. OKTOBER  2014 = 26 hari.</v>
      </c>
      <c r="AJ14" s="84"/>
      <c r="AK14" s="84"/>
      <c r="AL14" s="84"/>
      <c r="AM14" s="84"/>
      <c r="AN14" s="84"/>
      <c r="AO14" s="84"/>
      <c r="AP14" s="84"/>
      <c r="AQ14" s="86"/>
      <c r="AR14" s="88"/>
      <c r="AS14" s="84"/>
      <c r="AT14" s="84"/>
      <c r="AU14" s="89"/>
      <c r="AV14" s="9" t="s">
        <v>36</v>
      </c>
      <c r="AW14" s="9" t="s">
        <v>73</v>
      </c>
      <c r="AX14" s="9"/>
      <c r="AY14" s="5"/>
      <c r="AZ14" s="5"/>
      <c r="BA14" s="10" t="s">
        <v>6</v>
      </c>
      <c r="BB14" s="9" t="s">
        <v>74</v>
      </c>
      <c r="BC14" s="88"/>
      <c r="BD14" s="88"/>
      <c r="BE14" s="88"/>
      <c r="BF14" s="88"/>
      <c r="BG14" s="88"/>
      <c r="BH14" s="90"/>
      <c r="BI14" s="90"/>
      <c r="BJ14" s="90"/>
    </row>
    <row r="15" spans="1:62" ht="21" thickBot="1">
      <c r="A15" t="str">
        <f>CONCATENATE("JML Minggu bln. ",C5," = ",SUM(IF(C13&gt;=1,1,0)+IF(D13&gt;=1,1,0)+IF(E13&gt;=1,1,0)+IF(F13&gt;=1,1,0)+IF(G13&gt;=1,1,0)+IF(H13&gt;=1,1,0)))</f>
        <v>JML Minggu bln. JULI 2014 = 5</v>
      </c>
      <c r="B15" s="5"/>
      <c r="C15" s="91"/>
      <c r="D15" s="91"/>
      <c r="E15" s="91"/>
      <c r="F15" s="91"/>
      <c r="G15" s="91"/>
      <c r="H15" s="91"/>
      <c r="I15" s="91"/>
      <c r="J15" s="92"/>
      <c r="K15" s="92"/>
      <c r="L15" s="5"/>
      <c r="M15" t="str">
        <f>CONCATENATE("JML Minggu bln. ",M5," = ",SUM(IF(M13&gt;=1,1,0)+IF(N13&gt;=1,1,0)+IF(O13&gt;=1,1,0)+IF(P13&gt;=1,1,0)+IF(Q13&gt;=1,1,0)+IF(R13&gt;=1,1,0)))</f>
        <v>JML Minggu bln. AGUSTUS  2014 = 5</v>
      </c>
      <c r="N15" s="84"/>
      <c r="O15" s="84"/>
      <c r="P15" s="84"/>
      <c r="Q15" s="84"/>
      <c r="R15" s="84"/>
      <c r="S15" s="84"/>
      <c r="T15" s="84"/>
      <c r="U15" s="86"/>
      <c r="V15" s="86"/>
      <c r="X15" t="str">
        <f>CONCATENATE("JML Minggu bln. ",X5," = ",SUM(IF(X13&gt;=1,1,0)+IF(Y13&gt;=1,1,0)+IF(Z13&gt;=1,1,0)+IF(AA13&gt;=1,1,0)+IF(AB13&gt;=1,1,0)+IF(AC13&gt;=1,1,0)))</f>
        <v>JML Minggu bln. SEPTEMBER  2014 = 5</v>
      </c>
      <c r="Y15" s="84"/>
      <c r="Z15" s="84"/>
      <c r="AA15" s="84"/>
      <c r="AB15" s="84"/>
      <c r="AC15" s="84"/>
      <c r="AD15" s="84"/>
      <c r="AE15" s="84"/>
      <c r="AF15" s="86"/>
      <c r="AG15" s="86"/>
      <c r="AI15" t="str">
        <f>CONCATENATE("JML Minggu bln. ",AI5," = ",SUM(IF(AI13&gt;=1,1,0)+IF(AJ13&gt;=1,1,0)+IF(AK13&gt;=1,1,0)+IF(AL13&gt;=1,1,0)+IF(AM13&gt;=1,1,0)+IF(AN13&gt;=1,1,0)))</f>
        <v>JML Minggu bln. OKTOBER  2014 = 5</v>
      </c>
      <c r="AJ15" s="93"/>
      <c r="AK15" s="91"/>
      <c r="AL15" s="91"/>
      <c r="AM15" s="91"/>
      <c r="AN15" s="93"/>
      <c r="AO15" s="93"/>
      <c r="AP15" s="93"/>
      <c r="AQ15" s="94"/>
      <c r="AR15" s="95"/>
      <c r="AS15" s="93"/>
      <c r="AT15" s="93"/>
      <c r="AU15" s="96"/>
      <c r="AV15" s="8" t="s">
        <v>21</v>
      </c>
      <c r="AW15" s="9" t="s">
        <v>75</v>
      </c>
      <c r="AX15" s="9"/>
      <c r="AY15" s="5"/>
      <c r="AZ15" s="5"/>
      <c r="BA15" s="10" t="s">
        <v>6</v>
      </c>
      <c r="BB15" s="9" t="s">
        <v>76</v>
      </c>
      <c r="BH15" s="6"/>
      <c r="BI15" s="6"/>
      <c r="BJ15" s="6"/>
    </row>
    <row r="16" spans="1:62" ht="21" thickBot="1">
      <c r="A16" s="97" t="s">
        <v>77</v>
      </c>
      <c r="B16" s="5"/>
      <c r="C16" s="91"/>
      <c r="D16" s="91"/>
      <c r="E16" s="91"/>
      <c r="F16" s="91"/>
      <c r="G16" s="91"/>
      <c r="H16" s="91"/>
      <c r="I16" s="91"/>
      <c r="J16" s="92"/>
      <c r="K16" s="92"/>
      <c r="L16" s="5"/>
      <c r="N16" s="98"/>
      <c r="O16" s="91"/>
      <c r="P16" s="91"/>
      <c r="Q16" s="91"/>
      <c r="R16" s="91"/>
      <c r="S16" s="70"/>
      <c r="T16" s="70"/>
      <c r="U16" s="92"/>
      <c r="V16" s="92"/>
      <c r="W16" s="5"/>
      <c r="Y16" s="91"/>
      <c r="Z16" s="91"/>
      <c r="AA16" s="91"/>
      <c r="AB16" s="91"/>
      <c r="AC16" s="91"/>
      <c r="AD16" s="91"/>
      <c r="AE16" s="91"/>
      <c r="AF16" s="92"/>
      <c r="AG16" s="92"/>
      <c r="AH16" s="5"/>
      <c r="AJ16" s="91"/>
      <c r="AK16" s="91"/>
      <c r="AL16" s="91"/>
      <c r="AM16" s="91"/>
      <c r="AN16" s="93"/>
      <c r="AO16" s="93"/>
      <c r="AP16" s="93"/>
      <c r="AQ16" s="94"/>
      <c r="AR16" s="95"/>
      <c r="AS16" s="93"/>
      <c r="AT16" s="93"/>
      <c r="AU16" s="99"/>
      <c r="AV16" s="9" t="s">
        <v>32</v>
      </c>
      <c r="AW16" s="8" t="s">
        <v>78</v>
      </c>
      <c r="AX16" s="9"/>
      <c r="AY16" s="5"/>
      <c r="AZ16" s="5"/>
      <c r="BA16" s="10" t="s">
        <v>6</v>
      </c>
      <c r="BB16" s="9" t="s">
        <v>79</v>
      </c>
      <c r="BH16" s="6"/>
      <c r="BI16" s="6"/>
      <c r="BJ16" s="6"/>
    </row>
    <row r="17" spans="1:62" ht="21" thickBot="1">
      <c r="A17" s="23"/>
      <c r="B17" s="5"/>
      <c r="C17" s="213" t="s">
        <v>80</v>
      </c>
      <c r="D17" s="213"/>
      <c r="E17" s="213"/>
      <c r="F17" s="213"/>
      <c r="G17" s="213"/>
      <c r="H17" s="213"/>
      <c r="I17" s="100"/>
      <c r="J17" s="101"/>
      <c r="K17" s="101"/>
      <c r="L17" s="5"/>
      <c r="M17" s="214" t="s">
        <v>81</v>
      </c>
      <c r="N17" s="214"/>
      <c r="O17" s="214"/>
      <c r="P17" s="214"/>
      <c r="Q17" s="214"/>
      <c r="R17" s="214"/>
      <c r="S17" s="26"/>
      <c r="T17" s="26"/>
      <c r="U17" s="26"/>
      <c r="V17" s="26"/>
      <c r="W17" s="5"/>
      <c r="X17" s="215" t="s">
        <v>82</v>
      </c>
      <c r="Y17" s="216"/>
      <c r="Z17" s="216"/>
      <c r="AA17" s="216"/>
      <c r="AB17" s="216"/>
      <c r="AC17" s="25"/>
      <c r="AD17" s="25"/>
      <c r="AE17" s="25"/>
      <c r="AF17" s="26"/>
      <c r="AG17" s="26"/>
      <c r="AI17" s="214" t="s">
        <v>83</v>
      </c>
      <c r="AJ17" s="214"/>
      <c r="AK17" s="214"/>
      <c r="AL17" s="214"/>
      <c r="AM17" s="214"/>
      <c r="AN17" s="214"/>
      <c r="AO17" s="102"/>
      <c r="AP17" s="102"/>
      <c r="AQ17" s="103"/>
      <c r="AR17" s="104"/>
      <c r="AS17" s="102"/>
      <c r="AT17" s="102"/>
      <c r="AU17" s="28"/>
      <c r="AV17" s="8" t="s">
        <v>47</v>
      </c>
      <c r="AW17" s="8" t="s">
        <v>84</v>
      </c>
      <c r="AX17" s="9"/>
      <c r="AY17" s="5"/>
      <c r="AZ17" s="5"/>
      <c r="BA17" s="10" t="s">
        <v>6</v>
      </c>
      <c r="BB17" s="9" t="s">
        <v>85</v>
      </c>
      <c r="BH17" s="6"/>
      <c r="BI17" s="6"/>
      <c r="BJ17" s="6"/>
    </row>
    <row r="18" spans="1:62" ht="21" thickBot="1">
      <c r="A18" s="29" t="s">
        <v>19</v>
      </c>
      <c r="B18" s="5"/>
      <c r="C18" s="32" t="s">
        <v>11</v>
      </c>
      <c r="D18" s="105" t="s">
        <v>8</v>
      </c>
      <c r="E18" s="30" t="s">
        <v>53</v>
      </c>
      <c r="F18" s="32" t="s">
        <v>54</v>
      </c>
      <c r="G18" s="31" t="s">
        <v>55</v>
      </c>
      <c r="H18" s="32" t="s">
        <v>56</v>
      </c>
      <c r="I18" s="33" t="s">
        <v>24</v>
      </c>
      <c r="J18" s="34" t="s">
        <v>25</v>
      </c>
      <c r="K18" s="34" t="s">
        <v>26</v>
      </c>
      <c r="L18" s="106"/>
      <c r="M18" s="31"/>
      <c r="N18" s="36" t="s">
        <v>31</v>
      </c>
      <c r="O18" s="30" t="s">
        <v>32</v>
      </c>
      <c r="P18" s="31" t="s">
        <v>33</v>
      </c>
      <c r="Q18" s="31" t="s">
        <v>34</v>
      </c>
      <c r="R18" s="91"/>
      <c r="S18" s="70"/>
      <c r="T18" s="33" t="s">
        <v>24</v>
      </c>
      <c r="U18" s="34" t="s">
        <v>25</v>
      </c>
      <c r="V18" s="34" t="s">
        <v>26</v>
      </c>
      <c r="W18" s="35"/>
      <c r="X18" s="32" t="s">
        <v>11</v>
      </c>
      <c r="Y18" s="32" t="s">
        <v>39</v>
      </c>
      <c r="Z18" s="32" t="s">
        <v>43</v>
      </c>
      <c r="AA18" s="32" t="s">
        <v>44</v>
      </c>
      <c r="AB18" s="32" t="s">
        <v>45</v>
      </c>
      <c r="AE18" s="33" t="s">
        <v>24</v>
      </c>
      <c r="AF18" s="34" t="s">
        <v>25</v>
      </c>
      <c r="AG18" s="34" t="s">
        <v>26</v>
      </c>
      <c r="AH18" s="106"/>
      <c r="AI18" s="107" t="s">
        <v>4</v>
      </c>
      <c r="AJ18" s="107" t="s">
        <v>46</v>
      </c>
      <c r="AK18" s="30" t="s">
        <v>47</v>
      </c>
      <c r="AL18" s="32" t="s">
        <v>48</v>
      </c>
      <c r="AM18" s="67"/>
      <c r="AN18" s="108"/>
      <c r="AO18" s="108"/>
      <c r="AP18" s="33" t="s">
        <v>24</v>
      </c>
      <c r="AQ18" s="34" t="s">
        <v>25</v>
      </c>
      <c r="AR18" s="34" t="s">
        <v>26</v>
      </c>
      <c r="AS18" s="108"/>
      <c r="AT18" s="108"/>
      <c r="AU18" s="109"/>
      <c r="AV18" s="8" t="s">
        <v>54</v>
      </c>
      <c r="AW18" s="8" t="s">
        <v>86</v>
      </c>
      <c r="AX18" s="9"/>
      <c r="AY18" s="5"/>
      <c r="AZ18" s="5"/>
      <c r="BA18" s="10" t="s">
        <v>6</v>
      </c>
      <c r="BB18" s="9" t="s">
        <v>87</v>
      </c>
      <c r="BH18" s="6"/>
      <c r="BI18" s="6"/>
      <c r="BJ18" s="6"/>
    </row>
    <row r="19" spans="1:62" ht="21" thickBot="1">
      <c r="A19" s="43" t="s">
        <v>42</v>
      </c>
      <c r="B19" s="5"/>
      <c r="C19" s="65"/>
      <c r="D19" s="58" t="s">
        <v>16</v>
      </c>
      <c r="E19" s="62" t="s">
        <v>27</v>
      </c>
      <c r="F19" s="62" t="s">
        <v>28</v>
      </c>
      <c r="G19" s="83" t="s">
        <v>29</v>
      </c>
      <c r="H19" s="64"/>
      <c r="I19" s="50">
        <f>COUNTA(C19:H19)</f>
        <v>4</v>
      </c>
      <c r="J19" s="22">
        <v>1</v>
      </c>
      <c r="K19" s="51">
        <f>I19-J19</f>
        <v>3</v>
      </c>
      <c r="L19" s="91"/>
      <c r="M19" s="89">
        <v>1</v>
      </c>
      <c r="N19" s="89">
        <v>8</v>
      </c>
      <c r="O19" s="110" t="s">
        <v>47</v>
      </c>
      <c r="P19" s="109" t="s">
        <v>48</v>
      </c>
      <c r="Q19" s="111" t="s">
        <v>49</v>
      </c>
      <c r="R19" s="91"/>
      <c r="S19" s="70"/>
      <c r="T19" s="50">
        <f>COUNTA(M19:R19)</f>
        <v>5</v>
      </c>
      <c r="U19" s="22">
        <v>4</v>
      </c>
      <c r="V19" s="51">
        <f>T19-U19</f>
        <v>1</v>
      </c>
      <c r="W19" s="5"/>
      <c r="X19" s="65"/>
      <c r="Y19" s="58" t="s">
        <v>35</v>
      </c>
      <c r="Z19" s="58" t="s">
        <v>36</v>
      </c>
      <c r="AA19" s="58" t="s">
        <v>37</v>
      </c>
      <c r="AB19" s="112" t="s">
        <v>38</v>
      </c>
      <c r="AE19" s="50">
        <f>COUNTA(X19:AC19)</f>
        <v>4</v>
      </c>
      <c r="AF19" s="22">
        <v>0</v>
      </c>
      <c r="AG19" s="51">
        <f>AE19-AF19</f>
        <v>4</v>
      </c>
      <c r="AH19" s="91"/>
      <c r="AI19" s="58" t="s">
        <v>8</v>
      </c>
      <c r="AJ19" s="58" t="s">
        <v>53</v>
      </c>
      <c r="AK19" s="62" t="s">
        <v>54</v>
      </c>
      <c r="AL19" s="58" t="s">
        <v>55</v>
      </c>
      <c r="AM19" s="67"/>
      <c r="AN19" s="108"/>
      <c r="AO19" s="108"/>
      <c r="AP19" s="50">
        <f>COUNTA(AI19:AN19)</f>
        <v>4</v>
      </c>
      <c r="AQ19" s="22">
        <v>0</v>
      </c>
      <c r="AR19" s="51">
        <f>AP19-AQ19</f>
        <v>4</v>
      </c>
      <c r="AS19" s="108"/>
      <c r="AT19" s="108"/>
      <c r="AU19" s="28"/>
      <c r="AV19" s="8" t="s">
        <v>28</v>
      </c>
      <c r="AW19" s="9" t="s">
        <v>88</v>
      </c>
      <c r="AX19" s="9"/>
      <c r="AY19" s="5"/>
      <c r="AZ19" s="5"/>
      <c r="BA19" s="10" t="s">
        <v>6</v>
      </c>
      <c r="BB19" s="9" t="s">
        <v>89</v>
      </c>
      <c r="BH19" s="6"/>
      <c r="BI19" s="6"/>
      <c r="BJ19" s="6"/>
    </row>
    <row r="20" spans="1:62" ht="21" thickBot="1">
      <c r="A20" s="43" t="s">
        <v>52</v>
      </c>
      <c r="B20" s="5"/>
      <c r="C20" s="65"/>
      <c r="D20" s="58" t="s">
        <v>39</v>
      </c>
      <c r="E20" s="62" t="s">
        <v>43</v>
      </c>
      <c r="F20" s="113" t="s">
        <v>44</v>
      </c>
      <c r="G20" s="114" t="s">
        <v>45</v>
      </c>
      <c r="H20" s="115"/>
      <c r="I20" s="50">
        <f t="shared" ref="I20:I24" si="12">COUNTA(C20:H20)</f>
        <v>4</v>
      </c>
      <c r="J20" s="22">
        <v>1</v>
      </c>
      <c r="K20" s="51">
        <f t="shared" ref="K20:K24" si="13">I20-J20</f>
        <v>3</v>
      </c>
      <c r="L20" s="91"/>
      <c r="M20" s="89">
        <v>2</v>
      </c>
      <c r="N20" s="116" t="s">
        <v>53</v>
      </c>
      <c r="O20" s="81" t="s">
        <v>54</v>
      </c>
      <c r="P20" s="109" t="s">
        <v>55</v>
      </c>
      <c r="Q20" s="111" t="s">
        <v>56</v>
      </c>
      <c r="R20" s="91"/>
      <c r="S20" s="70"/>
      <c r="T20" s="50">
        <f t="shared" ref="T20:T24" si="14">COUNTA(M20:R20)</f>
        <v>5</v>
      </c>
      <c r="U20" s="22">
        <v>3</v>
      </c>
      <c r="V20" s="51">
        <f t="shared" ref="V20:V24" si="15">T20-U20</f>
        <v>2</v>
      </c>
      <c r="W20" s="5"/>
      <c r="X20" s="65"/>
      <c r="Y20" s="58" t="s">
        <v>20</v>
      </c>
      <c r="Z20" s="58" t="s">
        <v>21</v>
      </c>
      <c r="AA20" s="58" t="s">
        <v>22</v>
      </c>
      <c r="AB20" s="112" t="s">
        <v>23</v>
      </c>
      <c r="AE20" s="50">
        <f t="shared" ref="AE20:AE24" si="16">COUNTA(X20:AC20)</f>
        <v>4</v>
      </c>
      <c r="AF20" s="22">
        <v>0</v>
      </c>
      <c r="AG20" s="51">
        <f t="shared" ref="AG20:AG24" si="17">AE20-AF20</f>
        <v>4</v>
      </c>
      <c r="AH20" s="91"/>
      <c r="AI20" s="58" t="s">
        <v>16</v>
      </c>
      <c r="AJ20" s="58" t="s">
        <v>27</v>
      </c>
      <c r="AK20" s="62" t="s">
        <v>28</v>
      </c>
      <c r="AL20" s="58" t="s">
        <v>29</v>
      </c>
      <c r="AM20" s="67"/>
      <c r="AN20" s="108"/>
      <c r="AO20" s="108"/>
      <c r="AP20" s="50">
        <f t="shared" ref="AP20:AP24" si="18">COUNTA(AI20:AN20)</f>
        <v>4</v>
      </c>
      <c r="AQ20" s="22">
        <v>0</v>
      </c>
      <c r="AR20" s="51">
        <f t="shared" ref="AR20:AR24" si="19">AP20-AQ20</f>
        <v>4</v>
      </c>
      <c r="AS20" s="108"/>
      <c r="AT20" s="108"/>
      <c r="AU20" s="48"/>
      <c r="AV20" s="9" t="s">
        <v>44</v>
      </c>
      <c r="AW20" s="9" t="s">
        <v>90</v>
      </c>
      <c r="AX20" s="9"/>
      <c r="AY20" s="5"/>
      <c r="AZ20" s="5"/>
      <c r="BA20" s="10" t="s">
        <v>6</v>
      </c>
      <c r="BB20" s="9" t="s">
        <v>91</v>
      </c>
      <c r="BH20" s="6"/>
      <c r="BI20" s="6"/>
      <c r="BJ20" s="6"/>
    </row>
    <row r="21" spans="1:62" ht="21" thickBot="1">
      <c r="A21" s="43" t="s">
        <v>59</v>
      </c>
      <c r="B21" s="5"/>
      <c r="C21" s="65"/>
      <c r="D21" s="58" t="s">
        <v>35</v>
      </c>
      <c r="E21" s="62" t="s">
        <v>36</v>
      </c>
      <c r="F21" s="63" t="s">
        <v>37</v>
      </c>
      <c r="G21" s="83" t="s">
        <v>38</v>
      </c>
      <c r="H21" s="117"/>
      <c r="I21" s="50">
        <f t="shared" si="12"/>
        <v>4</v>
      </c>
      <c r="J21" s="22">
        <v>2</v>
      </c>
      <c r="K21" s="51">
        <f t="shared" si="13"/>
        <v>2</v>
      </c>
      <c r="L21" s="91"/>
      <c r="M21" s="89">
        <v>3</v>
      </c>
      <c r="N21" s="110" t="s">
        <v>27</v>
      </c>
      <c r="O21" s="96">
        <v>17</v>
      </c>
      <c r="P21" s="109" t="s">
        <v>29</v>
      </c>
      <c r="Q21" s="111" t="s">
        <v>30</v>
      </c>
      <c r="R21" s="91"/>
      <c r="S21" s="70"/>
      <c r="T21" s="50">
        <f t="shared" si="14"/>
        <v>5</v>
      </c>
      <c r="U21" s="22">
        <v>4</v>
      </c>
      <c r="V21" s="51">
        <f t="shared" si="15"/>
        <v>1</v>
      </c>
      <c r="W21" s="5"/>
      <c r="X21" s="74"/>
      <c r="Y21" s="58" t="s">
        <v>31</v>
      </c>
      <c r="Z21" s="58" t="s">
        <v>32</v>
      </c>
      <c r="AA21" s="58" t="s">
        <v>33</v>
      </c>
      <c r="AB21" s="112" t="s">
        <v>34</v>
      </c>
      <c r="AE21" s="50">
        <f t="shared" si="16"/>
        <v>4</v>
      </c>
      <c r="AF21" s="22">
        <v>0</v>
      </c>
      <c r="AG21" s="51">
        <f t="shared" si="17"/>
        <v>4</v>
      </c>
      <c r="AH21" s="91"/>
      <c r="AI21" s="58" t="s">
        <v>39</v>
      </c>
      <c r="AJ21" s="58" t="s">
        <v>43</v>
      </c>
      <c r="AK21" s="113" t="s">
        <v>44</v>
      </c>
      <c r="AL21" s="58" t="s">
        <v>45</v>
      </c>
      <c r="AM21" s="67"/>
      <c r="AN21" s="16"/>
      <c r="AO21" s="16"/>
      <c r="AP21" s="50">
        <f t="shared" si="18"/>
        <v>4</v>
      </c>
      <c r="AQ21" s="22">
        <v>0</v>
      </c>
      <c r="AR21" s="51">
        <f t="shared" si="19"/>
        <v>4</v>
      </c>
      <c r="AS21" s="16"/>
      <c r="AT21" s="16"/>
      <c r="AU21" s="48"/>
      <c r="AV21" s="8" t="s">
        <v>37</v>
      </c>
      <c r="AW21" s="9" t="s">
        <v>92</v>
      </c>
      <c r="AX21" s="9"/>
      <c r="AY21" s="5"/>
      <c r="AZ21" s="5"/>
      <c r="BA21" s="10" t="s">
        <v>6</v>
      </c>
      <c r="BB21" s="9" t="s">
        <v>93</v>
      </c>
      <c r="BH21" s="6"/>
      <c r="BI21" s="6"/>
      <c r="BJ21" s="6"/>
    </row>
    <row r="22" spans="1:62" ht="21" thickBot="1">
      <c r="A22" s="43" t="s">
        <v>62</v>
      </c>
      <c r="B22" s="5"/>
      <c r="C22" s="65"/>
      <c r="D22" s="58" t="s">
        <v>20</v>
      </c>
      <c r="E22" s="62" t="s">
        <v>21</v>
      </c>
      <c r="F22" s="63" t="s">
        <v>22</v>
      </c>
      <c r="G22" s="83" t="s">
        <v>23</v>
      </c>
      <c r="H22" s="117"/>
      <c r="I22" s="50">
        <f t="shared" si="12"/>
        <v>4</v>
      </c>
      <c r="J22" s="22">
        <v>2</v>
      </c>
      <c r="K22" s="51">
        <f t="shared" si="13"/>
        <v>2</v>
      </c>
      <c r="L22" s="91"/>
      <c r="M22" s="89">
        <v>4</v>
      </c>
      <c r="N22" s="110" t="s">
        <v>43</v>
      </c>
      <c r="O22" s="96" t="s">
        <v>44</v>
      </c>
      <c r="P22" s="48" t="s">
        <v>45</v>
      </c>
      <c r="Q22" s="118"/>
      <c r="R22" s="91"/>
      <c r="S22" s="70"/>
      <c r="T22" s="50">
        <f t="shared" si="14"/>
        <v>4</v>
      </c>
      <c r="U22" s="22">
        <v>3</v>
      </c>
      <c r="V22" s="51">
        <f t="shared" si="15"/>
        <v>1</v>
      </c>
      <c r="W22" s="5"/>
      <c r="X22" s="48" t="s">
        <v>4</v>
      </c>
      <c r="Y22" s="78" t="s">
        <v>46</v>
      </c>
      <c r="Z22" s="58" t="s">
        <v>47</v>
      </c>
      <c r="AA22" s="58" t="s">
        <v>48</v>
      </c>
      <c r="AB22" s="112" t="s">
        <v>49</v>
      </c>
      <c r="AE22" s="50">
        <f t="shared" si="16"/>
        <v>5</v>
      </c>
      <c r="AF22" s="22">
        <v>1</v>
      </c>
      <c r="AG22" s="51">
        <f t="shared" si="17"/>
        <v>4</v>
      </c>
      <c r="AH22" s="91"/>
      <c r="AI22" s="58" t="s">
        <v>35</v>
      </c>
      <c r="AJ22" s="62" t="s">
        <v>36</v>
      </c>
      <c r="AK22" s="48" t="s">
        <v>37</v>
      </c>
      <c r="AL22" s="78" t="s">
        <v>38</v>
      </c>
      <c r="AM22" s="67"/>
      <c r="AN22" s="16"/>
      <c r="AO22" s="16"/>
      <c r="AP22" s="50">
        <f t="shared" si="18"/>
        <v>4</v>
      </c>
      <c r="AQ22" s="22">
        <v>1</v>
      </c>
      <c r="AR22" s="51">
        <f t="shared" si="19"/>
        <v>3</v>
      </c>
      <c r="AS22" s="16"/>
      <c r="AT22" s="16"/>
      <c r="AU22" s="63"/>
      <c r="AV22" s="8" t="s">
        <v>22</v>
      </c>
      <c r="AW22" s="9" t="s">
        <v>94</v>
      </c>
      <c r="AX22" s="9"/>
      <c r="AY22" s="5"/>
      <c r="AZ22" s="5"/>
      <c r="BA22" s="10" t="s">
        <v>6</v>
      </c>
      <c r="BB22" s="9" t="s">
        <v>95</v>
      </c>
      <c r="BH22" s="6"/>
      <c r="BI22" s="6"/>
      <c r="BJ22" s="6"/>
    </row>
    <row r="23" spans="1:62" ht="21" thickBot="1">
      <c r="A23" s="43" t="s">
        <v>65</v>
      </c>
      <c r="B23" s="5"/>
      <c r="C23" s="65"/>
      <c r="D23" s="58" t="s">
        <v>31</v>
      </c>
      <c r="E23" s="62" t="s">
        <v>32</v>
      </c>
      <c r="F23" s="63" t="s">
        <v>33</v>
      </c>
      <c r="G23" s="83" t="s">
        <v>34</v>
      </c>
      <c r="H23" s="117"/>
      <c r="I23" s="50">
        <f t="shared" si="12"/>
        <v>4</v>
      </c>
      <c r="J23" s="22">
        <v>2</v>
      </c>
      <c r="K23" s="51">
        <f t="shared" si="13"/>
        <v>2</v>
      </c>
      <c r="L23" s="91"/>
      <c r="M23" s="89">
        <v>5</v>
      </c>
      <c r="N23" s="110" t="s">
        <v>36</v>
      </c>
      <c r="O23" s="96" t="s">
        <v>37</v>
      </c>
      <c r="P23" s="109" t="s">
        <v>38</v>
      </c>
      <c r="Q23" s="119"/>
      <c r="R23" s="91"/>
      <c r="S23" s="70"/>
      <c r="T23" s="50">
        <f t="shared" si="14"/>
        <v>4</v>
      </c>
      <c r="U23" s="22">
        <v>3</v>
      </c>
      <c r="V23" s="51">
        <f t="shared" si="15"/>
        <v>1</v>
      </c>
      <c r="W23" s="5"/>
      <c r="X23" s="109" t="s">
        <v>8</v>
      </c>
      <c r="Y23" s="78" t="s">
        <v>53</v>
      </c>
      <c r="Z23" s="58" t="s">
        <v>54</v>
      </c>
      <c r="AA23" s="58" t="s">
        <v>55</v>
      </c>
      <c r="AB23" s="112" t="s">
        <v>56</v>
      </c>
      <c r="AE23" s="50">
        <f t="shared" si="16"/>
        <v>5</v>
      </c>
      <c r="AF23" s="22">
        <v>1</v>
      </c>
      <c r="AG23" s="51">
        <f t="shared" si="17"/>
        <v>4</v>
      </c>
      <c r="AH23" s="91"/>
      <c r="AI23" s="58" t="s">
        <v>20</v>
      </c>
      <c r="AJ23" s="58" t="s">
        <v>21</v>
      </c>
      <c r="AK23" s="120" t="s">
        <v>22</v>
      </c>
      <c r="AL23" s="58" t="s">
        <v>23</v>
      </c>
      <c r="AM23" s="67"/>
      <c r="AN23" s="16"/>
      <c r="AO23" s="16"/>
      <c r="AP23" s="50">
        <f t="shared" si="18"/>
        <v>4</v>
      </c>
      <c r="AQ23" s="22">
        <v>0</v>
      </c>
      <c r="AR23" s="51">
        <f t="shared" si="19"/>
        <v>4</v>
      </c>
      <c r="AS23" s="16"/>
      <c r="AT23" s="16"/>
      <c r="AU23" s="48"/>
      <c r="AV23" s="8" t="s">
        <v>33</v>
      </c>
      <c r="AW23" s="9" t="s">
        <v>96</v>
      </c>
      <c r="AX23" s="9"/>
      <c r="AY23" s="5"/>
      <c r="AZ23" s="5"/>
      <c r="BA23" s="10" t="s">
        <v>6</v>
      </c>
      <c r="BB23" s="9" t="s">
        <v>97</v>
      </c>
      <c r="BH23" s="6"/>
      <c r="BI23" s="6"/>
      <c r="BJ23" s="6"/>
    </row>
    <row r="24" spans="1:62" ht="21" thickBot="1">
      <c r="A24" s="82" t="s">
        <v>68</v>
      </c>
      <c r="B24" s="5"/>
      <c r="C24" s="58" t="s">
        <v>4</v>
      </c>
      <c r="D24" s="58" t="s">
        <v>46</v>
      </c>
      <c r="E24" s="62" t="s">
        <v>47</v>
      </c>
      <c r="F24" s="63" t="s">
        <v>48</v>
      </c>
      <c r="G24" s="83" t="s">
        <v>49</v>
      </c>
      <c r="H24" s="117"/>
      <c r="I24" s="50">
        <f t="shared" si="12"/>
        <v>5</v>
      </c>
      <c r="J24" s="22">
        <v>2</v>
      </c>
      <c r="K24" s="51">
        <f t="shared" si="13"/>
        <v>3</v>
      </c>
      <c r="L24" s="91"/>
      <c r="M24" s="89">
        <v>6</v>
      </c>
      <c r="N24" s="110" t="s">
        <v>21</v>
      </c>
      <c r="O24" s="99" t="s">
        <v>22</v>
      </c>
      <c r="P24" s="109" t="s">
        <v>23</v>
      </c>
      <c r="Q24" s="119"/>
      <c r="R24" s="91"/>
      <c r="S24" s="70"/>
      <c r="T24" s="50">
        <f t="shared" si="14"/>
        <v>4</v>
      </c>
      <c r="U24" s="22">
        <v>3</v>
      </c>
      <c r="V24" s="51">
        <f t="shared" si="15"/>
        <v>1</v>
      </c>
      <c r="W24" s="5"/>
      <c r="X24" s="48" t="s">
        <v>16</v>
      </c>
      <c r="Y24" s="78" t="s">
        <v>27</v>
      </c>
      <c r="Z24" s="58" t="s">
        <v>28</v>
      </c>
      <c r="AA24" s="58" t="s">
        <v>29</v>
      </c>
      <c r="AB24" s="112" t="s">
        <v>30</v>
      </c>
      <c r="AE24" s="50">
        <f t="shared" si="16"/>
        <v>5</v>
      </c>
      <c r="AF24" s="22">
        <v>1</v>
      </c>
      <c r="AG24" s="51">
        <f t="shared" si="17"/>
        <v>4</v>
      </c>
      <c r="AH24" s="91"/>
      <c r="AI24" s="58" t="s">
        <v>31</v>
      </c>
      <c r="AJ24" s="58" t="s">
        <v>32</v>
      </c>
      <c r="AK24" s="62" t="s">
        <v>33</v>
      </c>
      <c r="AL24" s="58" t="s">
        <v>34</v>
      </c>
      <c r="AM24" s="82"/>
      <c r="AN24" s="16"/>
      <c r="AO24" s="16"/>
      <c r="AP24" s="50">
        <f t="shared" si="18"/>
        <v>4</v>
      </c>
      <c r="AQ24" s="22">
        <v>0</v>
      </c>
      <c r="AR24" s="51">
        <f t="shared" si="19"/>
        <v>4</v>
      </c>
      <c r="AS24" s="16"/>
      <c r="AT24" s="16"/>
      <c r="AU24" s="48"/>
      <c r="AV24" s="9" t="s">
        <v>48</v>
      </c>
      <c r="AW24" s="9" t="s">
        <v>98</v>
      </c>
      <c r="AX24" s="9"/>
      <c r="AY24" s="5"/>
      <c r="AZ24" s="5"/>
      <c r="BA24" s="10" t="s">
        <v>6</v>
      </c>
      <c r="BB24" s="9" t="s">
        <v>99</v>
      </c>
      <c r="BH24" s="6"/>
      <c r="BI24" s="6"/>
      <c r="BJ24" s="6"/>
    </row>
    <row r="25" spans="1:62" ht="21" thickBot="1">
      <c r="C25" s="84">
        <f>COUNTA(C19:C24)</f>
        <v>1</v>
      </c>
      <c r="D25" s="84">
        <f t="shared" ref="D25:H25" si="20">COUNTA(D19:D24)</f>
        <v>6</v>
      </c>
      <c r="E25" s="84">
        <f t="shared" si="20"/>
        <v>6</v>
      </c>
      <c r="F25" s="84">
        <f t="shared" si="20"/>
        <v>6</v>
      </c>
      <c r="G25" s="84">
        <f t="shared" si="20"/>
        <v>6</v>
      </c>
      <c r="H25" s="84">
        <f t="shared" si="20"/>
        <v>0</v>
      </c>
      <c r="I25" s="85">
        <f>SUM(C25:H25)</f>
        <v>25</v>
      </c>
      <c r="J25" s="86"/>
      <c r="K25" s="86">
        <f>SUM(K19:K24)</f>
        <v>15</v>
      </c>
      <c r="M25" s="84">
        <f>COUNTA(M19:M24)</f>
        <v>6</v>
      </c>
      <c r="N25" s="84">
        <f t="shared" ref="N25:R25" si="21">COUNTA(N19:N24)</f>
        <v>6</v>
      </c>
      <c r="O25" s="84">
        <f t="shared" si="21"/>
        <v>6</v>
      </c>
      <c r="P25" s="84">
        <f t="shared" si="21"/>
        <v>6</v>
      </c>
      <c r="Q25" s="84">
        <f t="shared" si="21"/>
        <v>3</v>
      </c>
      <c r="R25" s="84">
        <f t="shared" si="21"/>
        <v>0</v>
      </c>
      <c r="S25" s="84"/>
      <c r="T25" s="85">
        <f>SUM(M25:R25)</f>
        <v>27</v>
      </c>
      <c r="U25" s="86"/>
      <c r="V25" s="86">
        <f>SUM(V19:V24)</f>
        <v>7</v>
      </c>
      <c r="X25" s="84">
        <f>COUNTA(X19:X24)</f>
        <v>3</v>
      </c>
      <c r="Y25" s="84">
        <f t="shared" ref="Y25:AC25" si="22">COUNTA(Y19:Y24)</f>
        <v>6</v>
      </c>
      <c r="Z25" s="84">
        <f t="shared" si="22"/>
        <v>6</v>
      </c>
      <c r="AA25" s="84">
        <f t="shared" si="22"/>
        <v>6</v>
      </c>
      <c r="AB25" s="84">
        <f t="shared" si="22"/>
        <v>6</v>
      </c>
      <c r="AC25" s="84">
        <f t="shared" si="22"/>
        <v>0</v>
      </c>
      <c r="AD25" s="84"/>
      <c r="AE25" s="85">
        <f>SUM(X25:AC25)</f>
        <v>27</v>
      </c>
      <c r="AF25" s="86"/>
      <c r="AG25" s="86">
        <f>SUM(AG19:AG24)</f>
        <v>24</v>
      </c>
      <c r="AI25" s="84">
        <f>COUNTA(AI19:AI24)</f>
        <v>6</v>
      </c>
      <c r="AJ25" s="84">
        <f t="shared" ref="AJ25:AN25" si="23">COUNTA(AJ19:AJ24)</f>
        <v>6</v>
      </c>
      <c r="AK25" s="84">
        <f t="shared" si="23"/>
        <v>6</v>
      </c>
      <c r="AL25" s="84">
        <f t="shared" si="23"/>
        <v>6</v>
      </c>
      <c r="AM25" s="84">
        <f t="shared" si="23"/>
        <v>0</v>
      </c>
      <c r="AN25" s="84">
        <f t="shared" si="23"/>
        <v>0</v>
      </c>
      <c r="AO25" s="84"/>
      <c r="AP25" s="85">
        <f>SUM(AI25:AN25)</f>
        <v>24</v>
      </c>
      <c r="AQ25" s="86"/>
      <c r="AR25" s="86">
        <f>SUM(AR19:AR24)</f>
        <v>23</v>
      </c>
      <c r="AS25" s="84"/>
      <c r="AT25" s="84"/>
      <c r="AU25" s="121"/>
      <c r="AV25" s="8" t="s">
        <v>55</v>
      </c>
      <c r="AW25" s="9" t="s">
        <v>100</v>
      </c>
      <c r="AX25" s="9"/>
      <c r="AY25" s="5"/>
      <c r="AZ25" s="5"/>
      <c r="BA25" s="10" t="s">
        <v>6</v>
      </c>
      <c r="BB25" s="122" t="s">
        <v>101</v>
      </c>
      <c r="BH25" s="6"/>
      <c r="BI25" s="6"/>
      <c r="BJ25" s="6"/>
    </row>
    <row r="26" spans="1:62" ht="21" thickBot="1">
      <c r="A26" s="87" t="str">
        <f>CONCATENATE("JML H efektif bln. ",C17," = ",K25," hari.")</f>
        <v>JML H efektif bln. NOVEMBER  2014 = 15 hari.</v>
      </c>
      <c r="B26" s="88"/>
      <c r="C26" s="84"/>
      <c r="D26" s="84"/>
      <c r="E26" s="84"/>
      <c r="F26" s="84"/>
      <c r="G26" s="84"/>
      <c r="H26" s="84"/>
      <c r="I26" s="84"/>
      <c r="J26" s="86"/>
      <c r="K26" s="88"/>
      <c r="L26" s="88"/>
      <c r="M26" s="87" t="str">
        <f>CONCATENATE("JML H efektif bln. ",M17," = ",V25," hari.")</f>
        <v>JML H efektif bln. DESEMBER  2014 = 7 hari.</v>
      </c>
      <c r="N26" s="84"/>
      <c r="O26" s="84"/>
      <c r="P26" s="84"/>
      <c r="Q26" s="84"/>
      <c r="R26" s="84"/>
      <c r="S26" s="84"/>
      <c r="T26" s="84"/>
      <c r="U26" s="86"/>
      <c r="V26" s="88"/>
      <c r="W26" s="88"/>
      <c r="X26" s="87" t="str">
        <f>CONCATENATE("JML H efektif bln. ",X17," = ",AG25," hari.")</f>
        <v>JML H efektif bln. JANUARI  2015 = 24 hari.</v>
      </c>
      <c r="Y26" s="84"/>
      <c r="Z26" s="84"/>
      <c r="AA26" s="84"/>
      <c r="AB26" s="84"/>
      <c r="AC26" s="84"/>
      <c r="AD26" s="84"/>
      <c r="AE26" s="84"/>
      <c r="AF26" s="86"/>
      <c r="AG26" s="88"/>
      <c r="AH26" s="88"/>
      <c r="AI26" s="87" t="str">
        <f>CONCATENATE("JML H efektif bln. ",AI17," = ",AR25," hari.")</f>
        <v>JML H efektif bln. FEBRUARI  2015 = 23 hari.</v>
      </c>
      <c r="AJ26" s="93"/>
      <c r="AK26" s="93"/>
      <c r="AL26" s="93"/>
      <c r="AM26" s="93"/>
      <c r="AN26" s="93"/>
      <c r="AO26" s="93"/>
      <c r="AP26" s="93"/>
      <c r="AQ26" s="94"/>
      <c r="AR26" s="123"/>
      <c r="AS26" s="93"/>
      <c r="AT26" s="93"/>
      <c r="AU26" s="124"/>
      <c r="AV26" s="9" t="s">
        <v>29</v>
      </c>
      <c r="AW26" s="9" t="s">
        <v>102</v>
      </c>
      <c r="AX26" s="9"/>
      <c r="AY26" s="5"/>
      <c r="AZ26" s="5"/>
      <c r="BA26" s="10" t="s">
        <v>6</v>
      </c>
      <c r="BB26" s="122" t="s">
        <v>103</v>
      </c>
      <c r="BH26" s="6"/>
      <c r="BI26" s="6"/>
      <c r="BJ26" s="6"/>
    </row>
    <row r="27" spans="1:62" ht="21" thickBot="1">
      <c r="A27" t="str">
        <f>CONCATENATE("JML Minggu  bln. ",C17," = ",SUM(IF(C25&gt;=1,1,0)+IF(D25&gt;=1,1,0)+IF(E25&gt;=1,1,0)+IF(F25&gt;=1,1,0)+IF(G25&gt;=1,1,0)+IF(H25&gt;=1,1,0)))</f>
        <v>JML Minggu  bln. NOVEMBER  2014 = 5</v>
      </c>
      <c r="C27" s="84"/>
      <c r="D27" s="93"/>
      <c r="E27" s="93"/>
      <c r="F27" s="93"/>
      <c r="G27" s="93"/>
      <c r="H27" s="93"/>
      <c r="I27" s="93"/>
      <c r="J27" s="94"/>
      <c r="K27" s="94"/>
      <c r="M27" t="str">
        <f>CONCATENATE("JML Minggu bln. ",M17," = ",SUM(IF(M25&gt;=1,1,0)+IF(N25&gt;=1,1,0)+IF(O25&gt;=1,1,0)+IF(P25&gt;=1,1,0)+IF(Q25&gt;=1,1,0)+IF(R25&gt;=1,1,0)))</f>
        <v>JML Minggu bln. DESEMBER  2014 = 5</v>
      </c>
      <c r="N27" s="84"/>
      <c r="O27" s="84"/>
      <c r="P27" s="84"/>
      <c r="Q27" s="84"/>
      <c r="R27" s="84"/>
      <c r="S27" s="84"/>
      <c r="T27" s="84"/>
      <c r="U27" s="86"/>
      <c r="V27" s="86"/>
      <c r="X27" t="str">
        <f>CONCATENATE("JML Minggu bln. ",X17," = ",SUM(IF(X25&gt;=1,1,0)+IF(Y25&gt;=1,1,0)+IF(Z25&gt;=1,1,0)+IF(AA25&gt;=1,1,0)+IF(AB25&gt;=1,1,0)+IF(AC25&gt;=1,1,0)))</f>
        <v>JML Minggu bln. JANUARI  2015 = 5</v>
      </c>
      <c r="Y27" s="84"/>
      <c r="Z27" s="84"/>
      <c r="AA27" s="84"/>
      <c r="AB27" s="84"/>
      <c r="AC27" s="84"/>
      <c r="AD27" s="84"/>
      <c r="AE27" s="84"/>
      <c r="AF27" s="86"/>
      <c r="AG27" s="86"/>
      <c r="AI27" t="str">
        <f>CONCATENATE("JML Minggu bln. ",AI17," = ",SUM(IF(AI25&gt;=1,1,0)+IF(AJ25&gt;=1,1,0)+IF(AK25&gt;=1,1,0)+IF(AL25&gt;=1,1,0)+IF(AM25&gt;=1,1,0)+IF(AN25&gt;=1,1,0)))</f>
        <v>JML Minggu bln. FEBRUARI  2015 = 4</v>
      </c>
      <c r="AJ27" s="93"/>
      <c r="AK27" s="93"/>
      <c r="AL27" s="93"/>
      <c r="AM27" s="93"/>
      <c r="AN27" s="93"/>
      <c r="AO27" s="93"/>
      <c r="AP27" s="93"/>
      <c r="AQ27" s="94"/>
      <c r="AR27" s="95"/>
      <c r="AS27" s="93"/>
      <c r="AT27" s="93"/>
      <c r="AU27" s="125"/>
      <c r="AV27" s="8" t="s">
        <v>45</v>
      </c>
      <c r="AW27" s="9" t="s">
        <v>104</v>
      </c>
      <c r="AX27" s="9"/>
      <c r="AY27" s="5"/>
      <c r="AZ27" s="5"/>
      <c r="BA27" s="126" t="s">
        <v>6</v>
      </c>
      <c r="BB27" s="122" t="s">
        <v>105</v>
      </c>
      <c r="BH27" s="6"/>
      <c r="BI27" s="6"/>
      <c r="BJ27" s="6"/>
    </row>
    <row r="28" spans="1:62" ht="21" thickBot="1">
      <c r="A28" s="97" t="s">
        <v>77</v>
      </c>
      <c r="C28" s="84"/>
      <c r="D28" s="93"/>
      <c r="E28" s="93"/>
      <c r="F28" s="93"/>
      <c r="G28" s="93"/>
      <c r="H28" s="93"/>
      <c r="I28" s="93"/>
      <c r="J28" s="94"/>
      <c r="K28" s="94"/>
      <c r="M28" s="93"/>
      <c r="N28" s="93"/>
      <c r="O28" s="93"/>
      <c r="P28" s="93"/>
      <c r="Q28" s="93"/>
      <c r="R28" s="93"/>
      <c r="S28" s="127"/>
      <c r="T28" s="127"/>
      <c r="U28" s="94"/>
      <c r="V28" s="94"/>
      <c r="X28" s="93"/>
      <c r="Y28" s="93"/>
      <c r="Z28" s="93"/>
      <c r="AA28" s="93"/>
      <c r="AB28" s="93"/>
      <c r="AC28" s="93"/>
      <c r="AD28" s="93"/>
      <c r="AE28" s="93"/>
      <c r="AF28" s="94"/>
      <c r="AG28" s="94"/>
      <c r="AI28" s="93"/>
      <c r="AJ28" s="93"/>
      <c r="AK28" s="93"/>
      <c r="AL28" s="93"/>
      <c r="AM28" s="93"/>
      <c r="AN28" s="93"/>
      <c r="AO28" s="93"/>
      <c r="AP28" s="93"/>
      <c r="AQ28" s="94"/>
      <c r="AR28" s="95"/>
      <c r="AS28" s="93"/>
      <c r="AT28" s="93"/>
      <c r="AU28" s="28"/>
      <c r="AV28" s="8" t="s">
        <v>38</v>
      </c>
      <c r="AW28" s="9" t="s">
        <v>106</v>
      </c>
      <c r="AX28" s="9"/>
      <c r="AY28" s="5"/>
      <c r="AZ28" s="5"/>
      <c r="BA28" s="10" t="s">
        <v>6</v>
      </c>
      <c r="BB28" s="122" t="s">
        <v>107</v>
      </c>
      <c r="BH28" s="6"/>
      <c r="BI28" s="6"/>
      <c r="BJ28" s="6"/>
    </row>
    <row r="29" spans="1:62" ht="21" thickBot="1">
      <c r="A29" s="23"/>
      <c r="C29" s="212" t="s">
        <v>108</v>
      </c>
      <c r="D29" s="212"/>
      <c r="E29" s="212"/>
      <c r="F29" s="212"/>
      <c r="G29" s="212"/>
      <c r="H29" s="25"/>
      <c r="I29" s="25"/>
      <c r="J29" s="26"/>
      <c r="K29" s="26"/>
      <c r="L29" s="23"/>
      <c r="M29" s="216" t="s">
        <v>109</v>
      </c>
      <c r="N29" s="216"/>
      <c r="O29" s="216"/>
      <c r="P29" s="216"/>
      <c r="Q29" s="216"/>
      <c r="R29" s="25"/>
      <c r="S29" s="128"/>
      <c r="T29" s="128"/>
      <c r="U29" s="26"/>
      <c r="V29" s="26"/>
      <c r="W29" s="23"/>
      <c r="X29" s="216" t="s">
        <v>110</v>
      </c>
      <c r="Y29" s="216"/>
      <c r="Z29" s="216"/>
      <c r="AA29" s="216"/>
      <c r="AB29" s="216"/>
      <c r="AC29" s="216"/>
      <c r="AD29" s="21"/>
      <c r="AE29" s="21"/>
      <c r="AF29" s="22"/>
      <c r="AG29" s="22"/>
      <c r="AH29" s="23"/>
      <c r="AI29" s="215" t="s">
        <v>111</v>
      </c>
      <c r="AJ29" s="216"/>
      <c r="AK29" s="216"/>
      <c r="AL29" s="216"/>
      <c r="AM29" s="216"/>
      <c r="AN29" s="41"/>
      <c r="AO29" s="41"/>
      <c r="AP29" s="41"/>
      <c r="AQ29" s="129"/>
      <c r="AR29" s="130"/>
      <c r="AS29" s="41"/>
      <c r="AT29" s="41"/>
      <c r="AU29" s="131"/>
      <c r="AV29" s="8" t="s">
        <v>23</v>
      </c>
      <c r="AW29" s="9" t="s">
        <v>112</v>
      </c>
      <c r="AX29" s="9"/>
      <c r="AY29" s="5"/>
      <c r="AZ29" s="5"/>
      <c r="BA29" s="10" t="s">
        <v>6</v>
      </c>
      <c r="BB29" s="122" t="s">
        <v>113</v>
      </c>
      <c r="BH29" s="6"/>
      <c r="BI29" s="6"/>
      <c r="BJ29" s="6"/>
    </row>
    <row r="30" spans="1:62" ht="21" thickBot="1">
      <c r="A30" s="29" t="s">
        <v>19</v>
      </c>
      <c r="B30" s="5"/>
      <c r="C30" s="32" t="s">
        <v>4</v>
      </c>
      <c r="D30" s="36" t="s">
        <v>46</v>
      </c>
      <c r="E30" s="30" t="s">
        <v>47</v>
      </c>
      <c r="F30" s="32" t="s">
        <v>48</v>
      </c>
      <c r="G30" s="32" t="s">
        <v>49</v>
      </c>
      <c r="H30" s="25"/>
      <c r="I30" s="33" t="s">
        <v>24</v>
      </c>
      <c r="J30" s="34" t="s">
        <v>25</v>
      </c>
      <c r="K30" s="34" t="s">
        <v>26</v>
      </c>
      <c r="L30" s="106"/>
      <c r="M30" s="30" t="s">
        <v>11</v>
      </c>
      <c r="N30" s="31" t="s">
        <v>35</v>
      </c>
      <c r="O30" s="30" t="s">
        <v>36</v>
      </c>
      <c r="P30" s="37" t="s">
        <v>37</v>
      </c>
      <c r="Q30" s="31" t="s">
        <v>38</v>
      </c>
      <c r="S30" s="88"/>
      <c r="T30" s="33" t="s">
        <v>24</v>
      </c>
      <c r="U30" s="34" t="s">
        <v>25</v>
      </c>
      <c r="V30" s="34" t="s">
        <v>26</v>
      </c>
      <c r="W30" s="35"/>
      <c r="X30" s="32" t="s">
        <v>11</v>
      </c>
      <c r="Y30" s="30" t="s">
        <v>16</v>
      </c>
      <c r="Z30" s="30" t="s">
        <v>27</v>
      </c>
      <c r="AA30" s="37" t="s">
        <v>28</v>
      </c>
      <c r="AB30" s="32" t="s">
        <v>29</v>
      </c>
      <c r="AC30" s="32" t="s">
        <v>30</v>
      </c>
      <c r="AD30" s="132"/>
      <c r="AE30" s="33" t="s">
        <v>24</v>
      </c>
      <c r="AF30" s="34" t="s">
        <v>25</v>
      </c>
      <c r="AG30" s="34" t="s">
        <v>26</v>
      </c>
      <c r="AH30" s="35"/>
      <c r="AI30" s="32" t="s">
        <v>11</v>
      </c>
      <c r="AJ30" s="31" t="s">
        <v>31</v>
      </c>
      <c r="AK30" s="37" t="s">
        <v>32</v>
      </c>
      <c r="AL30" s="30" t="s">
        <v>33</v>
      </c>
      <c r="AM30" s="31" t="s">
        <v>34</v>
      </c>
      <c r="AN30" s="41"/>
      <c r="AO30" s="41"/>
      <c r="AP30" s="33" t="s">
        <v>24</v>
      </c>
      <c r="AQ30" s="34" t="s">
        <v>25</v>
      </c>
      <c r="AR30" s="34" t="s">
        <v>26</v>
      </c>
      <c r="AS30" s="41"/>
      <c r="AT30" s="41"/>
      <c r="AU30" s="133">
        <v>15</v>
      </c>
      <c r="AV30" s="8" t="s">
        <v>34</v>
      </c>
      <c r="AW30" s="9" t="s">
        <v>114</v>
      </c>
      <c r="BA30" s="126" t="s">
        <v>6</v>
      </c>
      <c r="BB30" s="122" t="s">
        <v>115</v>
      </c>
      <c r="BH30" s="6"/>
      <c r="BI30" s="6"/>
      <c r="BJ30" s="6"/>
    </row>
    <row r="31" spans="1:62" ht="21" thickBot="1">
      <c r="A31" s="43" t="s">
        <v>42</v>
      </c>
      <c r="B31" s="5"/>
      <c r="C31" s="62" t="s">
        <v>8</v>
      </c>
      <c r="D31" s="63" t="s">
        <v>53</v>
      </c>
      <c r="E31" s="55" t="s">
        <v>54</v>
      </c>
      <c r="F31" s="134" t="s">
        <v>55</v>
      </c>
      <c r="G31" s="58" t="s">
        <v>56</v>
      </c>
      <c r="H31" s="25"/>
      <c r="I31" s="50">
        <f>COUNTA(C31:H31)</f>
        <v>5</v>
      </c>
      <c r="J31" s="22">
        <v>1</v>
      </c>
      <c r="K31" s="51">
        <f>I31-J31</f>
        <v>4</v>
      </c>
      <c r="L31" s="135"/>
      <c r="M31" s="53"/>
      <c r="N31" s="121" t="s">
        <v>20</v>
      </c>
      <c r="O31" s="55" t="s">
        <v>21</v>
      </c>
      <c r="P31" s="124" t="s">
        <v>22</v>
      </c>
      <c r="Q31" s="125" t="s">
        <v>23</v>
      </c>
      <c r="S31" s="88"/>
      <c r="T31" s="50">
        <f>COUNTA(M31:R31)</f>
        <v>4</v>
      </c>
      <c r="U31" s="22">
        <v>3</v>
      </c>
      <c r="V31" s="51">
        <f>T31-U31</f>
        <v>1</v>
      </c>
      <c r="W31" s="5"/>
      <c r="X31" s="65"/>
      <c r="Y31" s="58" t="s">
        <v>39</v>
      </c>
      <c r="Z31" s="62" t="s">
        <v>43</v>
      </c>
      <c r="AA31" s="63" t="s">
        <v>44</v>
      </c>
      <c r="AB31" s="136" t="s">
        <v>45</v>
      </c>
      <c r="AC31" s="67"/>
      <c r="AD31" s="59"/>
      <c r="AE31" s="50">
        <f>COUNTA(X31:AC31)</f>
        <v>4</v>
      </c>
      <c r="AF31" s="22">
        <v>1</v>
      </c>
      <c r="AG31" s="51">
        <f>AE31-AF31</f>
        <v>3</v>
      </c>
      <c r="AH31" s="5"/>
      <c r="AI31" s="137" t="s">
        <v>4</v>
      </c>
      <c r="AJ31" s="89">
        <v>8</v>
      </c>
      <c r="AK31" s="89">
        <v>15</v>
      </c>
      <c r="AL31" s="55" t="s">
        <v>48</v>
      </c>
      <c r="AM31" s="109" t="s">
        <v>49</v>
      </c>
      <c r="AN31" s="138"/>
      <c r="AO31" s="138"/>
      <c r="AP31" s="50">
        <f>COUNTA(AI31:AN31)</f>
        <v>5</v>
      </c>
      <c r="AQ31" s="22">
        <v>3</v>
      </c>
      <c r="AR31" s="139">
        <f>AP31-AQ31</f>
        <v>2</v>
      </c>
      <c r="AS31" s="138"/>
      <c r="AT31" s="138"/>
      <c r="AU31" s="63"/>
      <c r="AV31" s="8" t="s">
        <v>49</v>
      </c>
      <c r="AW31" s="9" t="s">
        <v>116</v>
      </c>
      <c r="AX31" s="9"/>
      <c r="AY31" s="5"/>
      <c r="AZ31" s="5"/>
      <c r="BA31" s="10" t="s">
        <v>6</v>
      </c>
      <c r="BB31" s="122" t="s">
        <v>117</v>
      </c>
      <c r="BH31" s="6"/>
      <c r="BI31" s="6"/>
      <c r="BJ31" s="6"/>
    </row>
    <row r="32" spans="1:62" ht="21" thickBot="1">
      <c r="A32" s="43" t="s">
        <v>52</v>
      </c>
      <c r="B32" s="5"/>
      <c r="C32" s="62" t="s">
        <v>16</v>
      </c>
      <c r="D32" s="63" t="s">
        <v>27</v>
      </c>
      <c r="E32" s="55" t="s">
        <v>28</v>
      </c>
      <c r="F32" s="134" t="s">
        <v>29</v>
      </c>
      <c r="G32" s="58" t="s">
        <v>30</v>
      </c>
      <c r="H32" s="25"/>
      <c r="I32" s="50">
        <f t="shared" ref="I32:I36" si="24">COUNTA(C32:H32)</f>
        <v>5</v>
      </c>
      <c r="J32" s="22">
        <v>1</v>
      </c>
      <c r="K32" s="51">
        <f t="shared" ref="K32:K36" si="25">I32-J32</f>
        <v>4</v>
      </c>
      <c r="L32" s="91"/>
      <c r="M32" s="53"/>
      <c r="N32" s="121" t="s">
        <v>31</v>
      </c>
      <c r="O32" s="55" t="s">
        <v>32</v>
      </c>
      <c r="P32" s="124" t="s">
        <v>33</v>
      </c>
      <c r="Q32" s="125" t="s">
        <v>34</v>
      </c>
      <c r="R32" s="91"/>
      <c r="S32" s="70"/>
      <c r="T32" s="50">
        <f t="shared" ref="T32:T36" si="26">COUNTA(M32:R32)</f>
        <v>4</v>
      </c>
      <c r="U32" s="22">
        <v>3</v>
      </c>
      <c r="V32" s="51">
        <f t="shared" ref="V32:V36" si="27">T32-U32</f>
        <v>1</v>
      </c>
      <c r="W32" s="5"/>
      <c r="X32" s="65"/>
      <c r="Y32" s="58" t="s">
        <v>35</v>
      </c>
      <c r="Z32" s="62" t="s">
        <v>36</v>
      </c>
      <c r="AA32" s="140" t="s">
        <v>37</v>
      </c>
      <c r="AB32" s="141" t="s">
        <v>38</v>
      </c>
      <c r="AC32" s="115"/>
      <c r="AD32" s="52"/>
      <c r="AE32" s="50">
        <f t="shared" ref="AE32:AE36" si="28">COUNTA(X32:AC32)</f>
        <v>4</v>
      </c>
      <c r="AF32" s="22">
        <v>2</v>
      </c>
      <c r="AG32" s="51">
        <f t="shared" ref="AG32:AG36" si="29">AE32-AF32</f>
        <v>2</v>
      </c>
      <c r="AH32" s="5"/>
      <c r="AI32" s="48" t="s">
        <v>8</v>
      </c>
      <c r="AJ32" s="89">
        <v>9</v>
      </c>
      <c r="AK32" s="142" t="s">
        <v>54</v>
      </c>
      <c r="AL32" s="113" t="s">
        <v>55</v>
      </c>
      <c r="AM32" s="109" t="s">
        <v>56</v>
      </c>
      <c r="AN32" s="138"/>
      <c r="AO32" s="138"/>
      <c r="AP32" s="50">
        <f t="shared" ref="AP32:AP36" si="30">COUNTA(AI32:AN32)</f>
        <v>5</v>
      </c>
      <c r="AQ32" s="22">
        <v>3</v>
      </c>
      <c r="AR32" s="139">
        <f t="shared" ref="AR32:AR36" si="31">AP32-AQ32</f>
        <v>2</v>
      </c>
      <c r="AS32" s="138"/>
      <c r="AT32" s="138"/>
      <c r="AU32" s="28"/>
      <c r="AV32" s="8" t="s">
        <v>56</v>
      </c>
      <c r="AW32" s="9" t="s">
        <v>118</v>
      </c>
      <c r="AX32" s="9"/>
      <c r="AY32" s="5"/>
      <c r="AZ32" s="5"/>
      <c r="BA32" s="10" t="s">
        <v>6</v>
      </c>
      <c r="BB32" s="122" t="s">
        <v>119</v>
      </c>
      <c r="BH32" s="6"/>
      <c r="BI32" s="6"/>
      <c r="BJ32" s="6"/>
    </row>
    <row r="33" spans="1:62" ht="21" thickBot="1">
      <c r="A33" s="43" t="s">
        <v>59</v>
      </c>
      <c r="B33" s="5"/>
      <c r="C33" s="62" t="s">
        <v>39</v>
      </c>
      <c r="D33" s="63" t="s">
        <v>43</v>
      </c>
      <c r="E33" s="55" t="s">
        <v>44</v>
      </c>
      <c r="F33" s="134" t="s">
        <v>45</v>
      </c>
      <c r="G33" s="65"/>
      <c r="H33" s="5"/>
      <c r="I33" s="50">
        <f t="shared" si="24"/>
        <v>4</v>
      </c>
      <c r="J33" s="22">
        <v>1</v>
      </c>
      <c r="K33" s="51">
        <f t="shared" si="25"/>
        <v>3</v>
      </c>
      <c r="L33" s="91"/>
      <c r="M33" s="81" t="s">
        <v>4</v>
      </c>
      <c r="N33" s="121" t="s">
        <v>46</v>
      </c>
      <c r="O33" s="55" t="s">
        <v>47</v>
      </c>
      <c r="P33" s="124" t="s">
        <v>48</v>
      </c>
      <c r="Q33" s="125" t="s">
        <v>49</v>
      </c>
      <c r="R33" s="91"/>
      <c r="S33" s="70"/>
      <c r="T33" s="50">
        <f t="shared" si="26"/>
        <v>5</v>
      </c>
      <c r="U33" s="22">
        <v>3</v>
      </c>
      <c r="V33" s="51">
        <f t="shared" si="27"/>
        <v>2</v>
      </c>
      <c r="W33" s="5"/>
      <c r="X33" s="65"/>
      <c r="Y33" s="58" t="s">
        <v>20</v>
      </c>
      <c r="Z33" s="113" t="s">
        <v>21</v>
      </c>
      <c r="AA33" s="143" t="s">
        <v>22</v>
      </c>
      <c r="AB33" s="141" t="s">
        <v>23</v>
      </c>
      <c r="AC33" s="117"/>
      <c r="AD33" s="91"/>
      <c r="AE33" s="50">
        <f t="shared" si="28"/>
        <v>4</v>
      </c>
      <c r="AF33" s="22">
        <v>1</v>
      </c>
      <c r="AG33" s="51">
        <f t="shared" si="29"/>
        <v>3</v>
      </c>
      <c r="AH33" s="5"/>
      <c r="AI33" s="143" t="s">
        <v>16</v>
      </c>
      <c r="AJ33" s="89">
        <v>10</v>
      </c>
      <c r="AK33" s="55" t="s">
        <v>28</v>
      </c>
      <c r="AL33" s="96" t="s">
        <v>29</v>
      </c>
      <c r="AM33" s="144"/>
      <c r="AN33" s="138"/>
      <c r="AO33" s="138"/>
      <c r="AP33" s="50">
        <f t="shared" si="30"/>
        <v>4</v>
      </c>
      <c r="AQ33" s="22">
        <v>2</v>
      </c>
      <c r="AR33" s="139">
        <f t="shared" si="31"/>
        <v>2</v>
      </c>
      <c r="AS33" s="138"/>
      <c r="AT33" s="138"/>
      <c r="AU33" s="141"/>
      <c r="AV33" s="8" t="s">
        <v>30</v>
      </c>
      <c r="AW33" s="9" t="s">
        <v>120</v>
      </c>
      <c r="AX33" s="9"/>
      <c r="AY33" s="5"/>
      <c r="AZ33" s="5"/>
      <c r="BA33" s="10" t="s">
        <v>6</v>
      </c>
      <c r="BB33" s="122" t="s">
        <v>121</v>
      </c>
      <c r="BH33" s="6"/>
      <c r="BI33" s="6"/>
      <c r="BJ33" s="6"/>
    </row>
    <row r="34" spans="1:62" ht="21" thickBot="1">
      <c r="A34" s="43" t="s">
        <v>62</v>
      </c>
      <c r="B34" s="5"/>
      <c r="C34" s="62" t="s">
        <v>35</v>
      </c>
      <c r="D34" s="63" t="s">
        <v>36</v>
      </c>
      <c r="E34" s="55" t="s">
        <v>37</v>
      </c>
      <c r="F34" s="134" t="s">
        <v>38</v>
      </c>
      <c r="G34" s="65"/>
      <c r="H34" s="5"/>
      <c r="I34" s="50">
        <f t="shared" si="24"/>
        <v>4</v>
      </c>
      <c r="J34" s="22">
        <v>1</v>
      </c>
      <c r="K34" s="51">
        <f t="shared" si="25"/>
        <v>3</v>
      </c>
      <c r="L34" s="5"/>
      <c r="M34" s="81" t="s">
        <v>8</v>
      </c>
      <c r="N34" s="121" t="s">
        <v>53</v>
      </c>
      <c r="O34" s="55" t="s">
        <v>54</v>
      </c>
      <c r="P34" s="124" t="s">
        <v>55</v>
      </c>
      <c r="Q34" s="125" t="s">
        <v>56</v>
      </c>
      <c r="R34" s="91"/>
      <c r="S34" s="70"/>
      <c r="T34" s="50">
        <f t="shared" si="26"/>
        <v>5</v>
      </c>
      <c r="U34" s="22">
        <v>3</v>
      </c>
      <c r="V34" s="51">
        <f t="shared" si="27"/>
        <v>2</v>
      </c>
      <c r="W34" s="5"/>
      <c r="X34" s="74"/>
      <c r="Y34" s="62" t="s">
        <v>31</v>
      </c>
      <c r="Z34" s="48" t="s">
        <v>32</v>
      </c>
      <c r="AA34" s="110" t="s">
        <v>33</v>
      </c>
      <c r="AB34" s="141" t="s">
        <v>34</v>
      </c>
      <c r="AC34" s="117"/>
      <c r="AD34" s="91"/>
      <c r="AE34" s="50">
        <f t="shared" si="28"/>
        <v>4</v>
      </c>
      <c r="AF34" s="22">
        <v>2</v>
      </c>
      <c r="AG34" s="51">
        <f t="shared" si="29"/>
        <v>2</v>
      </c>
      <c r="AH34" s="5"/>
      <c r="AI34" s="66" t="s">
        <v>39</v>
      </c>
      <c r="AJ34" s="89">
        <v>11</v>
      </c>
      <c r="AK34" s="55" t="s">
        <v>44</v>
      </c>
      <c r="AL34" s="96" t="s">
        <v>45</v>
      </c>
      <c r="AM34" s="64"/>
      <c r="AN34" s="138"/>
      <c r="AO34" s="138"/>
      <c r="AP34" s="50">
        <f t="shared" si="30"/>
        <v>4</v>
      </c>
      <c r="AQ34" s="22">
        <v>2</v>
      </c>
      <c r="AR34" s="139">
        <f t="shared" si="31"/>
        <v>2</v>
      </c>
      <c r="AS34" s="138"/>
      <c r="AT34" s="138"/>
      <c r="AU34" s="28"/>
      <c r="AV34" s="8" t="s">
        <v>122</v>
      </c>
      <c r="AW34" s="9" t="s">
        <v>123</v>
      </c>
      <c r="AX34" s="9"/>
      <c r="AY34" s="5"/>
      <c r="AZ34" s="5"/>
      <c r="BA34" s="10" t="s">
        <v>6</v>
      </c>
      <c r="BB34" s="9" t="s">
        <v>124</v>
      </c>
      <c r="BH34" s="6"/>
      <c r="BI34" s="6"/>
      <c r="BJ34" s="6"/>
    </row>
    <row r="35" spans="1:62" ht="21" thickBot="1">
      <c r="A35" s="43" t="s">
        <v>65</v>
      </c>
      <c r="B35" s="5"/>
      <c r="C35" s="58" t="s">
        <v>20</v>
      </c>
      <c r="D35" s="77" t="s">
        <v>21</v>
      </c>
      <c r="E35" s="113" t="s">
        <v>22</v>
      </c>
      <c r="F35" s="134" t="s">
        <v>23</v>
      </c>
      <c r="G35" s="65"/>
      <c r="H35" s="5"/>
      <c r="I35" s="50">
        <f t="shared" si="24"/>
        <v>4</v>
      </c>
      <c r="J35" s="22">
        <v>0</v>
      </c>
      <c r="K35" s="51">
        <f t="shared" si="25"/>
        <v>4</v>
      </c>
      <c r="L35" s="5"/>
      <c r="M35" s="145" t="s">
        <v>16</v>
      </c>
      <c r="N35" s="121" t="s">
        <v>27</v>
      </c>
      <c r="O35" s="55" t="s">
        <v>28</v>
      </c>
      <c r="P35" s="77" t="s">
        <v>29</v>
      </c>
      <c r="Q35" s="146"/>
      <c r="R35" s="91"/>
      <c r="S35" s="70"/>
      <c r="T35" s="50">
        <f t="shared" si="26"/>
        <v>4</v>
      </c>
      <c r="U35" s="22">
        <v>2</v>
      </c>
      <c r="V35" s="51">
        <f t="shared" si="27"/>
        <v>2</v>
      </c>
      <c r="W35" s="5"/>
      <c r="X35" s="48" t="s">
        <v>4</v>
      </c>
      <c r="Y35" s="55" t="s">
        <v>46</v>
      </c>
      <c r="Z35" s="133" t="s">
        <v>47</v>
      </c>
      <c r="AA35" s="110" t="s">
        <v>48</v>
      </c>
      <c r="AB35" s="141" t="s">
        <v>49</v>
      </c>
      <c r="AC35" s="117"/>
      <c r="AD35" s="91"/>
      <c r="AE35" s="50">
        <f t="shared" si="28"/>
        <v>5</v>
      </c>
      <c r="AF35" s="22">
        <v>3</v>
      </c>
      <c r="AG35" s="51">
        <f t="shared" si="29"/>
        <v>2</v>
      </c>
      <c r="AH35" s="5"/>
      <c r="AI35" s="66" t="s">
        <v>35</v>
      </c>
      <c r="AJ35" s="89">
        <v>12</v>
      </c>
      <c r="AK35" s="55" t="s">
        <v>37</v>
      </c>
      <c r="AL35" s="96" t="s">
        <v>38</v>
      </c>
      <c r="AM35" s="64"/>
      <c r="AN35" s="138"/>
      <c r="AO35" s="138"/>
      <c r="AP35" s="50">
        <f t="shared" si="30"/>
        <v>4</v>
      </c>
      <c r="AQ35" s="22">
        <v>2</v>
      </c>
      <c r="AR35" s="139">
        <f t="shared" si="31"/>
        <v>2</v>
      </c>
      <c r="AS35" s="138"/>
      <c r="AT35" s="138"/>
      <c r="AU35" s="89"/>
      <c r="AV35" s="8" t="s">
        <v>125</v>
      </c>
      <c r="AW35" s="9" t="s">
        <v>126</v>
      </c>
      <c r="AX35" s="9"/>
      <c r="AY35" s="5"/>
      <c r="AZ35" s="5"/>
      <c r="BA35" s="10" t="s">
        <v>6</v>
      </c>
      <c r="BB35" s="9" t="s">
        <v>127</v>
      </c>
      <c r="BH35" s="6"/>
      <c r="BI35" s="6"/>
      <c r="BJ35" s="6"/>
    </row>
    <row r="36" spans="1:62" ht="21" thickBot="1">
      <c r="A36" s="82" t="s">
        <v>68</v>
      </c>
      <c r="B36" s="5"/>
      <c r="C36" s="58" t="s">
        <v>31</v>
      </c>
      <c r="D36" s="62" t="s">
        <v>32</v>
      </c>
      <c r="E36" s="48" t="s">
        <v>33</v>
      </c>
      <c r="F36" s="147" t="s">
        <v>34</v>
      </c>
      <c r="G36" s="65"/>
      <c r="H36" s="5"/>
      <c r="I36" s="50">
        <f t="shared" si="24"/>
        <v>4</v>
      </c>
      <c r="J36" s="22">
        <v>1</v>
      </c>
      <c r="K36" s="51">
        <f t="shared" si="25"/>
        <v>3</v>
      </c>
      <c r="L36" s="5"/>
      <c r="M36" s="143" t="s">
        <v>39</v>
      </c>
      <c r="N36" s="121" t="s">
        <v>43</v>
      </c>
      <c r="O36" s="55" t="s">
        <v>44</v>
      </c>
      <c r="P36" s="58" t="s">
        <v>45</v>
      </c>
      <c r="Q36" s="69"/>
      <c r="R36" s="91"/>
      <c r="S36" s="70"/>
      <c r="T36" s="50">
        <f t="shared" si="26"/>
        <v>4</v>
      </c>
      <c r="U36" s="22">
        <v>1</v>
      </c>
      <c r="V36" s="51">
        <f t="shared" si="27"/>
        <v>3</v>
      </c>
      <c r="W36" s="5"/>
      <c r="X36" s="131" t="s">
        <v>8</v>
      </c>
      <c r="Y36" s="55" t="s">
        <v>53</v>
      </c>
      <c r="Z36" s="63" t="s">
        <v>54</v>
      </c>
      <c r="AA36" s="110" t="s">
        <v>55</v>
      </c>
      <c r="AB36" s="141" t="s">
        <v>56</v>
      </c>
      <c r="AC36" s="117"/>
      <c r="AD36" s="91"/>
      <c r="AE36" s="50">
        <f t="shared" si="28"/>
        <v>5</v>
      </c>
      <c r="AF36" s="22">
        <v>3</v>
      </c>
      <c r="AG36" s="51">
        <f t="shared" si="29"/>
        <v>2</v>
      </c>
      <c r="AH36" s="5"/>
      <c r="AI36" s="66" t="s">
        <v>20</v>
      </c>
      <c r="AJ36" s="89">
        <v>13</v>
      </c>
      <c r="AK36" s="55" t="s">
        <v>22</v>
      </c>
      <c r="AL36" s="99">
        <v>27</v>
      </c>
      <c r="AM36" s="148"/>
      <c r="AN36" s="138"/>
      <c r="AO36" s="138"/>
      <c r="AP36" s="50">
        <f t="shared" si="30"/>
        <v>4</v>
      </c>
      <c r="AQ36" s="22">
        <v>2</v>
      </c>
      <c r="AR36" s="139">
        <f t="shared" si="31"/>
        <v>2</v>
      </c>
      <c r="AS36" s="138"/>
      <c r="AT36" s="138"/>
      <c r="AU36" s="96"/>
      <c r="AV36" s="8" t="s">
        <v>128</v>
      </c>
      <c r="AW36" s="9" t="s">
        <v>129</v>
      </c>
      <c r="AX36" s="9"/>
      <c r="AY36" s="5"/>
      <c r="AZ36" s="5"/>
      <c r="BA36" s="10" t="s">
        <v>6</v>
      </c>
      <c r="BB36" s="9" t="s">
        <v>76</v>
      </c>
      <c r="BH36" s="6"/>
      <c r="BI36" s="6"/>
      <c r="BJ36" s="6"/>
    </row>
    <row r="37" spans="1:62" ht="21" thickBot="1">
      <c r="C37" s="84">
        <f>COUNTA(C31:C36)</f>
        <v>6</v>
      </c>
      <c r="D37" s="84">
        <f t="shared" ref="D37:H37" si="32">COUNTA(D31:D36)</f>
        <v>6</v>
      </c>
      <c r="E37" s="84">
        <f t="shared" si="32"/>
        <v>6</v>
      </c>
      <c r="F37" s="84">
        <f t="shared" si="32"/>
        <v>6</v>
      </c>
      <c r="G37" s="84">
        <f t="shared" si="32"/>
        <v>2</v>
      </c>
      <c r="H37" s="84">
        <f t="shared" si="32"/>
        <v>0</v>
      </c>
      <c r="I37" s="85">
        <f>SUM(C37:H37)</f>
        <v>26</v>
      </c>
      <c r="J37" s="86"/>
      <c r="K37" s="86">
        <f>SUM(K31:K36)</f>
        <v>21</v>
      </c>
      <c r="M37" s="84">
        <f>COUNTA(M31:M36)</f>
        <v>4</v>
      </c>
      <c r="N37" s="84">
        <f t="shared" ref="N37:R37" si="33">COUNTA(N31:N36)</f>
        <v>6</v>
      </c>
      <c r="O37" s="84">
        <f t="shared" si="33"/>
        <v>6</v>
      </c>
      <c r="P37" s="84">
        <f t="shared" si="33"/>
        <v>6</v>
      </c>
      <c r="Q37" s="84">
        <f t="shared" si="33"/>
        <v>4</v>
      </c>
      <c r="R37" s="84">
        <f t="shared" si="33"/>
        <v>0</v>
      </c>
      <c r="S37" s="84"/>
      <c r="T37" s="85">
        <f>SUM(M37:R37)</f>
        <v>26</v>
      </c>
      <c r="U37" s="86"/>
      <c r="V37" s="86">
        <f>SUM(V31:V36)</f>
        <v>11</v>
      </c>
      <c r="X37" s="84">
        <f>COUNTA(X31:X36)</f>
        <v>2</v>
      </c>
      <c r="Y37" s="84">
        <f t="shared" ref="Y37:AC37" si="34">COUNTA(Y31:Y36)</f>
        <v>6</v>
      </c>
      <c r="Z37" s="84">
        <f t="shared" si="34"/>
        <v>6</v>
      </c>
      <c r="AA37" s="84">
        <f t="shared" si="34"/>
        <v>6</v>
      </c>
      <c r="AB37" s="84">
        <f t="shared" si="34"/>
        <v>6</v>
      </c>
      <c r="AC37" s="84">
        <f t="shared" si="34"/>
        <v>0</v>
      </c>
      <c r="AD37" s="84"/>
      <c r="AE37" s="85">
        <f>SUM(X37:AC37)</f>
        <v>26</v>
      </c>
      <c r="AF37" s="86"/>
      <c r="AG37" s="86">
        <f>SUM(AG31:AG36)</f>
        <v>14</v>
      </c>
      <c r="AI37" s="84">
        <f>COUNTA(AI31:AI36)</f>
        <v>6</v>
      </c>
      <c r="AJ37" s="84">
        <f t="shared" ref="AJ37:AN37" si="35">COUNTA(AJ31:AJ36)</f>
        <v>6</v>
      </c>
      <c r="AK37" s="84">
        <f t="shared" si="35"/>
        <v>6</v>
      </c>
      <c r="AL37" s="84">
        <f t="shared" si="35"/>
        <v>6</v>
      </c>
      <c r="AM37" s="84">
        <f t="shared" si="35"/>
        <v>2</v>
      </c>
      <c r="AN37" s="84">
        <f t="shared" si="35"/>
        <v>0</v>
      </c>
      <c r="AO37" s="84"/>
      <c r="AP37" s="85">
        <f>SUM(AI37:AN37)</f>
        <v>26</v>
      </c>
      <c r="AQ37" s="86"/>
      <c r="AR37" s="86">
        <f>SUM(AR31:AR36)</f>
        <v>12</v>
      </c>
      <c r="AS37" s="84"/>
      <c r="AT37" s="84"/>
      <c r="AU37" s="99"/>
      <c r="AV37" s="8" t="s">
        <v>130</v>
      </c>
      <c r="AW37" s="8" t="s">
        <v>131</v>
      </c>
      <c r="AX37" s="9"/>
      <c r="AY37" s="5"/>
      <c r="AZ37" s="5"/>
      <c r="BA37" s="10" t="s">
        <v>6</v>
      </c>
      <c r="BB37" s="9" t="s">
        <v>132</v>
      </c>
      <c r="BH37" s="6"/>
      <c r="BI37" s="6"/>
      <c r="BJ37" s="6"/>
    </row>
    <row r="38" spans="1:62" ht="21" thickBot="1">
      <c r="A38" s="87" t="str">
        <f>CONCATENATE("JML H efektif bln. ",C29," = ",K37," hari.")</f>
        <v>JML H efektif bln. MARET  2015 = 21 hari.</v>
      </c>
      <c r="B38" s="88"/>
      <c r="C38" s="84"/>
      <c r="D38" s="84"/>
      <c r="E38" s="84"/>
      <c r="F38" s="84"/>
      <c r="G38" s="84"/>
      <c r="H38" s="84"/>
      <c r="I38" s="84"/>
      <c r="J38" s="86"/>
      <c r="K38" s="88"/>
      <c r="L38" s="88"/>
      <c r="M38" s="87" t="str">
        <f>CONCATENATE("JML H efektif bln. ",M29," = ",V37," hari.")</f>
        <v>JML H efektif bln. APRIL  2015 = 11 hari.</v>
      </c>
      <c r="N38" s="84"/>
      <c r="O38" s="84"/>
      <c r="P38" s="84"/>
      <c r="Q38" s="84"/>
      <c r="R38" s="84"/>
      <c r="S38" s="84"/>
      <c r="T38" s="84"/>
      <c r="U38" s="86"/>
      <c r="V38" s="88"/>
      <c r="W38" s="88"/>
      <c r="X38" s="87" t="str">
        <f>CONCATENATE("JML H efektif bln. ",X29," = ",AG37," hari.")</f>
        <v>JML H efektif bln. MEI 2015 = 14 hari.</v>
      </c>
      <c r="Y38" s="84"/>
      <c r="Z38" s="84"/>
      <c r="AA38" s="84"/>
      <c r="AB38" s="84"/>
      <c r="AC38" s="84"/>
      <c r="AD38" s="84"/>
      <c r="AE38" s="84"/>
      <c r="AF38" s="86"/>
      <c r="AG38" s="88"/>
      <c r="AH38" s="88"/>
      <c r="AI38" s="87" t="str">
        <f>CONCATENATE("JML H efektif bln. ",AI29," = ",AR37," hari.")</f>
        <v>JML H efektif bln. JUNI  2015 = 12 hari.</v>
      </c>
      <c r="AJ38" s="84"/>
      <c r="AK38" s="84"/>
      <c r="AL38" s="84"/>
      <c r="AM38" s="84"/>
      <c r="AN38" s="84"/>
      <c r="AO38" s="84"/>
      <c r="AP38" s="84"/>
      <c r="AQ38" s="86"/>
      <c r="AR38" s="123"/>
      <c r="AS38" s="84"/>
      <c r="AT38" s="84"/>
      <c r="AU38" s="109"/>
      <c r="AV38" s="8" t="s">
        <v>133</v>
      </c>
      <c r="AW38" s="8" t="s">
        <v>134</v>
      </c>
      <c r="AX38" s="9"/>
      <c r="AY38" s="5"/>
      <c r="AZ38" s="5"/>
      <c r="BA38" s="10" t="s">
        <v>6</v>
      </c>
      <c r="BB38" s="9" t="s">
        <v>135</v>
      </c>
      <c r="BH38" s="6"/>
      <c r="BI38" s="6"/>
      <c r="BJ38" s="6"/>
    </row>
    <row r="39" spans="1:62">
      <c r="A39" t="str">
        <f>CONCATENATE("JML Minggu bln. ",C29," = ",SUM(IF(C37&gt;=1,1,0)+IF(D37&gt;=1,1,0)+IF(E37&gt;=1,1,0)+IF(F37&gt;=1,1,0)+IF(G37&gt;=1,1,0)+IF(H37&gt;=1,1,0)))</f>
        <v>JML Minggu bln. MARET  2015 = 5</v>
      </c>
      <c r="C39" s="84"/>
      <c r="D39" s="84"/>
      <c r="E39" s="84"/>
      <c r="F39" s="84"/>
      <c r="G39" s="84"/>
      <c r="H39" s="84"/>
      <c r="I39" s="84"/>
      <c r="J39" s="86"/>
      <c r="K39" s="86"/>
      <c r="M39" t="str">
        <f>CONCATENATE("JML Minggu bln. ",M29," = ",SUM(IF(M37&gt;=1,1,0)+IF(N37&gt;=1,1,0)+IF(O37&gt;=1,1,0)+IF(P37&gt;=1,1,0)+IF(Q37&gt;=1,1,0)+IF(R37&gt;=1,1,0)))</f>
        <v>JML Minggu bln. APRIL  2015 = 5</v>
      </c>
      <c r="N39" s="84"/>
      <c r="O39" s="84"/>
      <c r="P39" s="84"/>
      <c r="Q39" s="84"/>
      <c r="R39" s="84"/>
      <c r="S39" s="84"/>
      <c r="T39" s="84"/>
      <c r="U39" s="86"/>
      <c r="V39" s="86"/>
      <c r="X39" t="str">
        <f>CONCATENATE("JML Minggu bln. ",X29," = ",SUM(IF(X37&gt;=1,1,0)+IF(Y37&gt;=1,1,0)+IF(Z37&gt;=1,1,0)+IF(AA37&gt;=1,1,0)+IF(AB37&gt;=1,1,0)+IF(AC37&gt;=1,1,0)))</f>
        <v>JML Minggu bln. MEI 2015 = 5</v>
      </c>
      <c r="Y39" s="84"/>
      <c r="Z39" s="84"/>
      <c r="AA39" s="84"/>
      <c r="AB39" s="84"/>
      <c r="AC39" s="84"/>
      <c r="AD39" s="84"/>
      <c r="AE39" s="84"/>
      <c r="AF39" s="86"/>
      <c r="AG39" s="86"/>
      <c r="AI39" t="str">
        <f>CONCATENATE("JML Minggu bln. ",AI29," = ",SUM(IF(AI37&gt;=1,1,0)+IF(AJ37&gt;=1,1,0)+IF(AK37&gt;=1,1,0)+IF(AL37&gt;=1,1,0)+IF(AM37&gt;=1,1,0)+IF(AN37&gt;=1,1,0)))</f>
        <v>JML Minggu bln. JUNI  2015 = 5</v>
      </c>
      <c r="AJ39" s="84"/>
      <c r="AK39" s="84"/>
      <c r="AL39" s="84"/>
      <c r="AM39" s="84"/>
      <c r="AN39" s="84"/>
      <c r="AO39" s="84"/>
      <c r="AP39" s="84"/>
      <c r="AQ39" s="86"/>
      <c r="AR39" s="86"/>
      <c r="AS39" s="84"/>
      <c r="AT39" s="84"/>
      <c r="BH39" s="6"/>
      <c r="BI39" s="6"/>
      <c r="BJ39" s="6"/>
    </row>
    <row r="40" spans="1:62" ht="20.25">
      <c r="A40" s="97" t="s">
        <v>77</v>
      </c>
      <c r="C40" s="84"/>
      <c r="D40" s="84"/>
      <c r="E40" s="84"/>
      <c r="F40" s="84"/>
      <c r="G40" s="84"/>
      <c r="H40" s="84"/>
      <c r="I40" s="84"/>
      <c r="J40" s="86"/>
      <c r="K40" s="86"/>
      <c r="M40" s="84"/>
      <c r="N40" s="84"/>
      <c r="O40" s="84"/>
      <c r="P40" s="84"/>
      <c r="Q40" s="84"/>
      <c r="R40" s="84"/>
      <c r="S40" s="84"/>
      <c r="T40" s="84"/>
      <c r="U40" s="86"/>
      <c r="V40" s="86"/>
      <c r="X40" s="84"/>
      <c r="Y40" s="84"/>
      <c r="Z40" s="84"/>
      <c r="AA40" s="84"/>
      <c r="AB40" s="84"/>
      <c r="AC40" s="84"/>
      <c r="AD40" s="84"/>
      <c r="AE40" s="84"/>
      <c r="AF40" s="86"/>
      <c r="AG40" s="86"/>
      <c r="AI40" s="84"/>
      <c r="AJ40" s="84"/>
      <c r="AK40" s="84"/>
      <c r="AL40" s="84"/>
      <c r="AM40" s="84"/>
      <c r="AN40" s="84"/>
      <c r="AO40" s="84"/>
      <c r="AP40" s="84"/>
      <c r="AQ40" s="86"/>
      <c r="AR40" s="86"/>
      <c r="AS40" s="84"/>
      <c r="AT40" s="84"/>
      <c r="AU40" s="59"/>
      <c r="AV40" s="8"/>
      <c r="AW40" s="8"/>
      <c r="AX40" s="9"/>
      <c r="AY40" s="5"/>
      <c r="AZ40" s="5"/>
      <c r="BA40" s="10"/>
      <c r="BB40" s="9"/>
      <c r="BH40" s="6"/>
      <c r="BI40" s="6"/>
      <c r="BJ40" s="6"/>
    </row>
    <row r="41" spans="1:62" ht="16.5" thickBot="1">
      <c r="A41" s="149"/>
      <c r="B41" s="5"/>
      <c r="C41" s="212" t="s">
        <v>136</v>
      </c>
      <c r="D41" s="212"/>
      <c r="E41" s="212"/>
      <c r="F41" s="212"/>
      <c r="G41" s="212"/>
      <c r="J41" s="150"/>
      <c r="K41" s="150"/>
      <c r="S41" s="88"/>
      <c r="T41" s="88"/>
      <c r="U41" s="150"/>
      <c r="V41" s="150"/>
      <c r="AF41" s="150"/>
      <c r="AG41" s="150"/>
      <c r="AL41" s="151"/>
      <c r="AM41" s="20"/>
      <c r="AQ41" s="150"/>
      <c r="AR41" s="123"/>
      <c r="BH41" s="6"/>
      <c r="BI41" s="6"/>
      <c r="BJ41" s="6"/>
    </row>
    <row r="42" spans="1:62" ht="16.5" thickBot="1">
      <c r="A42" s="29" t="s">
        <v>19</v>
      </c>
      <c r="B42" s="5"/>
      <c r="C42" s="30" t="s">
        <v>11</v>
      </c>
      <c r="D42" s="31" t="s">
        <v>35</v>
      </c>
      <c r="E42" s="30" t="s">
        <v>36</v>
      </c>
      <c r="F42" s="32" t="s">
        <v>37</v>
      </c>
      <c r="G42" s="32" t="s">
        <v>38</v>
      </c>
      <c r="I42" s="33" t="s">
        <v>24</v>
      </c>
      <c r="J42" s="34" t="s">
        <v>25</v>
      </c>
      <c r="K42" s="34" t="s">
        <v>26</v>
      </c>
      <c r="M42" s="152"/>
      <c r="N42" s="153" t="s">
        <v>137</v>
      </c>
      <c r="O42" s="154"/>
      <c r="S42" s="88"/>
      <c r="T42" s="88"/>
      <c r="U42" s="150"/>
      <c r="V42" s="150"/>
      <c r="AF42" s="150"/>
      <c r="AG42" s="150"/>
      <c r="AL42" s="20"/>
      <c r="AM42" s="150"/>
      <c r="AQ42" s="155" t="s">
        <v>138</v>
      </c>
      <c r="AR42" s="155" t="s">
        <v>139</v>
      </c>
      <c r="AT42" s="156" t="s">
        <v>140</v>
      </c>
      <c r="AU42" s="150"/>
      <c r="AV42" t="s">
        <v>141</v>
      </c>
      <c r="BH42" s="6"/>
      <c r="BI42" s="6"/>
      <c r="BJ42" s="6"/>
    </row>
    <row r="43" spans="1:62" ht="24" thickBot="1">
      <c r="A43" s="43" t="s">
        <v>42</v>
      </c>
      <c r="B43" s="5"/>
      <c r="C43" s="53"/>
      <c r="D43" s="45" t="s">
        <v>20</v>
      </c>
      <c r="E43" s="110" t="s">
        <v>21</v>
      </c>
      <c r="F43" s="58" t="s">
        <v>22</v>
      </c>
      <c r="G43" s="58" t="s">
        <v>23</v>
      </c>
      <c r="I43" s="50">
        <f>COUNTA(C43:H43)</f>
        <v>4</v>
      </c>
      <c r="J43" s="22">
        <v>1</v>
      </c>
      <c r="K43" s="51">
        <f>I43-J43</f>
        <v>3</v>
      </c>
      <c r="M43" s="157"/>
      <c r="N43" s="153" t="s">
        <v>142</v>
      </c>
      <c r="O43" s="154"/>
      <c r="P43" s="154"/>
      <c r="Q43" s="154"/>
      <c r="S43" s="88"/>
      <c r="T43" s="88"/>
      <c r="U43" s="150"/>
      <c r="V43" s="150"/>
      <c r="AB43" s="158"/>
      <c r="AC43" s="153" t="s">
        <v>143</v>
      </c>
      <c r="AD43" s="153"/>
      <c r="AE43" s="153"/>
      <c r="AF43" s="159"/>
      <c r="AG43" s="159"/>
      <c r="AH43" s="154"/>
      <c r="AI43" s="154"/>
      <c r="AM43" s="20" t="s">
        <v>144</v>
      </c>
      <c r="AN43" s="160" t="s">
        <v>42</v>
      </c>
      <c r="AO43" t="s">
        <v>145</v>
      </c>
      <c r="AQ43" s="161">
        <f t="shared" ref="AQ43:AR48" si="36">I7+T7+AE7+AP7+I19+T19+AE19+AP19+I31+T31+AE31+AP31+I43</f>
        <v>56</v>
      </c>
      <c r="AR43">
        <f t="shared" si="36"/>
        <v>20</v>
      </c>
      <c r="AT43" s="162">
        <f t="shared" ref="AT43:AT48" si="37">K7+V7+AG7+AR7+K19+V19+AG19+AR19+K31+V31+AG31+AR31+K43</f>
        <v>36</v>
      </c>
      <c r="AU43" s="150"/>
      <c r="AV43" s="163" t="str">
        <f t="shared" ref="AV43:AV48" si="38">CONCATENATE(AM43,AN43," ",AO43," adalah: ",AT43," hari")</f>
        <v>Total Jumlah Hari SENIN Efektif adalah: 36 hari</v>
      </c>
      <c r="BH43" s="6"/>
      <c r="BI43" s="6"/>
      <c r="BJ43" s="6"/>
    </row>
    <row r="44" spans="1:62" ht="24" thickBot="1">
      <c r="A44" s="43" t="s">
        <v>52</v>
      </c>
      <c r="B44" s="5"/>
      <c r="C44" s="44"/>
      <c r="D44" s="45" t="s">
        <v>31</v>
      </c>
      <c r="E44" s="110" t="s">
        <v>32</v>
      </c>
      <c r="F44" s="58" t="s">
        <v>33</v>
      </c>
      <c r="G44" s="58" t="s">
        <v>34</v>
      </c>
      <c r="H44" s="5"/>
      <c r="I44" s="50">
        <f t="shared" ref="I44:I48" si="39">COUNTA(C44:H44)</f>
        <v>4</v>
      </c>
      <c r="J44" s="22">
        <v>1</v>
      </c>
      <c r="K44" s="51">
        <f t="shared" ref="K44:K48" si="40">I44-J44</f>
        <v>3</v>
      </c>
      <c r="M44" s="164"/>
      <c r="N44" s="153" t="s">
        <v>146</v>
      </c>
      <c r="O44" s="154"/>
      <c r="P44" s="154"/>
      <c r="Q44" s="20"/>
      <c r="S44" s="88"/>
      <c r="T44" s="88"/>
      <c r="U44" s="150"/>
      <c r="V44" s="150"/>
      <c r="AB44" s="165"/>
      <c r="AC44" s="153" t="s">
        <v>147</v>
      </c>
      <c r="AD44" s="153"/>
      <c r="AE44" s="153"/>
      <c r="AF44" s="159"/>
      <c r="AG44" s="159"/>
      <c r="AH44" s="154"/>
      <c r="AI44" s="153"/>
      <c r="AK44" s="20"/>
      <c r="AM44" s="20" t="s">
        <v>144</v>
      </c>
      <c r="AN44" s="160" t="s">
        <v>52</v>
      </c>
      <c r="AO44" t="s">
        <v>145</v>
      </c>
      <c r="AQ44" s="161">
        <f t="shared" si="36"/>
        <v>57</v>
      </c>
      <c r="AR44">
        <f t="shared" si="36"/>
        <v>21</v>
      </c>
      <c r="AT44" s="162">
        <f t="shared" si="37"/>
        <v>36</v>
      </c>
      <c r="AU44" s="150"/>
      <c r="AV44" s="163" t="str">
        <f t="shared" si="38"/>
        <v>Total Jumlah Hari SELASA Efektif adalah: 36 hari</v>
      </c>
    </row>
    <row r="45" spans="1:62" ht="24" thickBot="1">
      <c r="A45" s="43" t="s">
        <v>59</v>
      </c>
      <c r="B45" s="5"/>
      <c r="C45" s="45" t="s">
        <v>4</v>
      </c>
      <c r="D45" s="45" t="s">
        <v>46</v>
      </c>
      <c r="E45" s="110" t="s">
        <v>47</v>
      </c>
      <c r="F45" s="58" t="s">
        <v>48</v>
      </c>
      <c r="G45" s="58" t="s">
        <v>49</v>
      </c>
      <c r="H45" s="5"/>
      <c r="I45" s="50">
        <f t="shared" si="39"/>
        <v>5</v>
      </c>
      <c r="J45" s="22">
        <v>2</v>
      </c>
      <c r="K45" s="51">
        <f t="shared" si="40"/>
        <v>3</v>
      </c>
      <c r="M45" s="166"/>
      <c r="N45" s="153" t="s">
        <v>148</v>
      </c>
      <c r="O45" s="154"/>
      <c r="P45" s="153"/>
      <c r="Q45" s="20"/>
      <c r="S45" s="88"/>
      <c r="T45" s="88"/>
      <c r="U45" s="150"/>
      <c r="V45" s="150"/>
      <c r="AB45" s="167"/>
      <c r="AC45" s="153" t="s">
        <v>149</v>
      </c>
      <c r="AD45" s="153"/>
      <c r="AE45" s="153"/>
      <c r="AF45" s="159"/>
      <c r="AG45" s="159"/>
      <c r="AM45" s="20" t="s">
        <v>144</v>
      </c>
      <c r="AN45" s="160" t="s">
        <v>59</v>
      </c>
      <c r="AO45" t="s">
        <v>145</v>
      </c>
      <c r="AQ45" s="161">
        <f t="shared" si="36"/>
        <v>57</v>
      </c>
      <c r="AR45">
        <f t="shared" si="36"/>
        <v>21</v>
      </c>
      <c r="AT45" s="162">
        <f t="shared" si="37"/>
        <v>36</v>
      </c>
      <c r="AU45" s="150"/>
      <c r="AV45" s="163" t="str">
        <f t="shared" si="38"/>
        <v>Total Jumlah Hari RABU Efektif adalah: 36 hari</v>
      </c>
    </row>
    <row r="46" spans="1:62" ht="24" thickBot="1">
      <c r="A46" s="43" t="s">
        <v>62</v>
      </c>
      <c r="B46" s="5"/>
      <c r="C46" s="45" t="s">
        <v>8</v>
      </c>
      <c r="D46" s="45" t="s">
        <v>53</v>
      </c>
      <c r="E46" s="110" t="s">
        <v>54</v>
      </c>
      <c r="F46" s="58" t="s">
        <v>55</v>
      </c>
      <c r="G46" s="58" t="s">
        <v>56</v>
      </c>
      <c r="H46" s="5"/>
      <c r="I46" s="50">
        <f t="shared" si="39"/>
        <v>5</v>
      </c>
      <c r="J46" s="22">
        <v>2</v>
      </c>
      <c r="K46" s="51">
        <f t="shared" si="40"/>
        <v>3</v>
      </c>
      <c r="M46" s="168"/>
      <c r="N46" s="153" t="s">
        <v>150</v>
      </c>
      <c r="O46" s="154"/>
      <c r="P46" s="153"/>
      <c r="Q46" s="20"/>
      <c r="S46" s="88"/>
      <c r="T46" s="88"/>
      <c r="U46" s="150"/>
      <c r="V46" s="150"/>
      <c r="AB46" s="169"/>
      <c r="AC46" s="153" t="s">
        <v>151</v>
      </c>
      <c r="AD46" s="153"/>
      <c r="AE46" s="153"/>
      <c r="AF46" s="159"/>
      <c r="AG46" s="159"/>
      <c r="AM46" s="20" t="s">
        <v>144</v>
      </c>
      <c r="AN46" s="160" t="s">
        <v>62</v>
      </c>
      <c r="AO46" t="s">
        <v>145</v>
      </c>
      <c r="AQ46" s="161">
        <f t="shared" si="36"/>
        <v>57</v>
      </c>
      <c r="AR46">
        <f t="shared" si="36"/>
        <v>23</v>
      </c>
      <c r="AT46" s="162">
        <f t="shared" si="37"/>
        <v>34</v>
      </c>
      <c r="AU46" s="150"/>
      <c r="AV46" s="163" t="str">
        <f t="shared" si="38"/>
        <v>Total Jumlah Hari KAMIS Efektif adalah: 34 hari</v>
      </c>
      <c r="BC46" s="88"/>
    </row>
    <row r="47" spans="1:62" ht="24" thickBot="1">
      <c r="A47" s="43" t="s">
        <v>65</v>
      </c>
      <c r="B47" s="5"/>
      <c r="C47" s="45" t="s">
        <v>16</v>
      </c>
      <c r="D47" s="45" t="s">
        <v>27</v>
      </c>
      <c r="E47" s="110" t="s">
        <v>28</v>
      </c>
      <c r="F47" s="58" t="s">
        <v>29</v>
      </c>
      <c r="G47" s="58" t="s">
        <v>30</v>
      </c>
      <c r="H47" s="5"/>
      <c r="I47" s="50">
        <f t="shared" si="39"/>
        <v>5</v>
      </c>
      <c r="J47" s="22">
        <v>2</v>
      </c>
      <c r="K47" s="51">
        <f t="shared" si="40"/>
        <v>3</v>
      </c>
      <c r="M47" s="170"/>
      <c r="N47" s="153" t="s">
        <v>152</v>
      </c>
      <c r="O47" s="154"/>
      <c r="P47" s="153"/>
      <c r="S47" s="88"/>
      <c r="T47" s="88"/>
      <c r="U47" s="150"/>
      <c r="V47" s="150"/>
      <c r="AB47" s="171"/>
      <c r="AC47" s="153" t="s">
        <v>153</v>
      </c>
      <c r="AD47" s="153"/>
      <c r="AE47" s="153"/>
      <c r="AF47" s="159"/>
      <c r="AG47" s="159"/>
      <c r="AK47" s="154"/>
      <c r="AM47" s="20" t="s">
        <v>144</v>
      </c>
      <c r="AN47" s="160" t="s">
        <v>65</v>
      </c>
      <c r="AO47" t="s">
        <v>145</v>
      </c>
      <c r="AQ47" s="161">
        <f t="shared" si="36"/>
        <v>57</v>
      </c>
      <c r="AR47">
        <f t="shared" si="36"/>
        <v>20</v>
      </c>
      <c r="AT47" s="162">
        <f t="shared" si="37"/>
        <v>37</v>
      </c>
      <c r="AU47" s="150"/>
      <c r="AV47" s="163" t="str">
        <f t="shared" si="38"/>
        <v>Total Jumlah Hari JUMAT Efektif adalah: 37 hari</v>
      </c>
      <c r="BC47" s="88"/>
    </row>
    <row r="48" spans="1:62" ht="24" thickBot="1">
      <c r="A48" s="82" t="s">
        <v>68</v>
      </c>
      <c r="B48" s="5"/>
      <c r="C48" s="45" t="s">
        <v>39</v>
      </c>
      <c r="D48" s="45" t="s">
        <v>43</v>
      </c>
      <c r="E48" s="110" t="s">
        <v>44</v>
      </c>
      <c r="F48" s="58" t="s">
        <v>45</v>
      </c>
      <c r="G48" s="58"/>
      <c r="H48" s="5"/>
      <c r="I48" s="50">
        <f t="shared" si="39"/>
        <v>4</v>
      </c>
      <c r="J48" s="22">
        <v>2</v>
      </c>
      <c r="K48" s="51">
        <f t="shared" si="40"/>
        <v>2</v>
      </c>
      <c r="M48" s="172"/>
      <c r="N48" s="173" t="s">
        <v>154</v>
      </c>
      <c r="O48" s="154"/>
      <c r="P48" s="153"/>
      <c r="S48" s="88"/>
      <c r="T48" s="88"/>
      <c r="U48" s="150"/>
      <c r="V48" s="150"/>
      <c r="AB48" s="174"/>
      <c r="AC48" s="20" t="s">
        <v>155</v>
      </c>
      <c r="AD48" s="20"/>
      <c r="AE48" s="20"/>
      <c r="AF48" s="175"/>
      <c r="AG48" s="175"/>
      <c r="AK48" s="154"/>
      <c r="AM48" s="20" t="s">
        <v>144</v>
      </c>
      <c r="AN48" s="91" t="s">
        <v>68</v>
      </c>
      <c r="AO48" t="s">
        <v>145</v>
      </c>
      <c r="AQ48" s="161">
        <f t="shared" si="36"/>
        <v>56</v>
      </c>
      <c r="AR48">
        <f t="shared" si="36"/>
        <v>21</v>
      </c>
      <c r="AT48" s="162">
        <f t="shared" si="37"/>
        <v>35</v>
      </c>
      <c r="AU48" s="150"/>
      <c r="AV48" s="163" t="str">
        <f t="shared" si="38"/>
        <v>Total Jumlah Hari SABTU Efektif adalah: 35 hari</v>
      </c>
      <c r="BC48" s="88"/>
    </row>
    <row r="49" spans="1:55" ht="24" thickBot="1">
      <c r="C49" s="84">
        <f>COUNTA(C43:C48)</f>
        <v>4</v>
      </c>
      <c r="D49" s="84">
        <f t="shared" ref="D49:H49" si="41">COUNTA(D43:D48)</f>
        <v>6</v>
      </c>
      <c r="E49" s="84">
        <f t="shared" si="41"/>
        <v>6</v>
      </c>
      <c r="F49" s="84">
        <f t="shared" si="41"/>
        <v>6</v>
      </c>
      <c r="G49" s="84">
        <f t="shared" si="41"/>
        <v>5</v>
      </c>
      <c r="H49" s="84">
        <f t="shared" si="41"/>
        <v>0</v>
      </c>
      <c r="I49" s="85">
        <f>SUM(C49:H49)</f>
        <v>27</v>
      </c>
      <c r="J49" s="86"/>
      <c r="K49" s="86">
        <f>SUM(K43:K48)</f>
        <v>17</v>
      </c>
      <c r="M49" s="176"/>
      <c r="N49" s="153" t="s">
        <v>156</v>
      </c>
      <c r="O49" s="154"/>
      <c r="P49" s="154"/>
      <c r="Q49" s="154"/>
      <c r="S49" s="88"/>
      <c r="T49" s="88"/>
      <c r="U49" s="150"/>
      <c r="V49" s="150"/>
      <c r="AB49" s="177"/>
      <c r="AC49" s="20" t="s">
        <v>157</v>
      </c>
      <c r="AD49" s="20"/>
      <c r="AE49" s="20"/>
      <c r="AF49" s="175"/>
      <c r="AG49" s="175"/>
      <c r="AK49" s="154"/>
      <c r="AM49" s="150"/>
      <c r="AU49" s="150"/>
      <c r="AV49" s="178"/>
      <c r="BC49" s="88"/>
    </row>
    <row r="50" spans="1:55" ht="23.25">
      <c r="A50" s="87" t="str">
        <f>CONCATENATE("JML H efektif bln. ",C41," = ",K49," hari.")</f>
        <v>JML H efektif bln. JULI 2015 = 17 hari.</v>
      </c>
      <c r="J50" s="150"/>
      <c r="K50" s="150"/>
      <c r="S50" s="88"/>
      <c r="T50" s="88"/>
      <c r="U50" s="150"/>
      <c r="V50" s="150"/>
      <c r="AF50" s="150"/>
      <c r="AG50" s="150"/>
      <c r="AM50" s="150"/>
      <c r="AU50" s="150">
        <f>SUM(AT43:AT48)</f>
        <v>214</v>
      </c>
      <c r="AV50" s="163" t="str">
        <f>CONCATENATE(AM43," ",AO43,", dalam 1 tahun ajaran 2014 - 2015 adalah: ",AU50," hari.")</f>
        <v>Total Jumlah Hari  Efektif, dalam 1 tahun ajaran 2014 - 2015 adalah: 214 hari.</v>
      </c>
      <c r="BC50" s="88"/>
    </row>
    <row r="51" spans="1:55">
      <c r="A51" t="str">
        <f>CONCATENATE("JML Minggu bln. ",C41," = ",SUM(IF(C49&gt;=1,1,0)+IF(D49&gt;=1,1,0)+IF(E49&gt;=1,1,0)+IF(F49&gt;=1,1,0)+IF(G49&gt;=1,1,0)+IF(H49&gt;=1,1,0)))</f>
        <v>JML Minggu bln. JULI 2015 = 5</v>
      </c>
      <c r="J51" s="150"/>
      <c r="K51" s="150"/>
      <c r="S51" s="88"/>
      <c r="T51" s="88"/>
      <c r="U51" s="150"/>
      <c r="V51" s="150"/>
      <c r="AF51" s="150"/>
      <c r="AG51" s="150"/>
      <c r="AQ51" s="150"/>
      <c r="AR51" s="123"/>
      <c r="BC51" s="88"/>
    </row>
    <row r="52" spans="1:55" ht="15.75">
      <c r="A52" s="97" t="s">
        <v>77</v>
      </c>
      <c r="J52" s="150"/>
      <c r="K52" s="150"/>
      <c r="S52" s="88"/>
      <c r="T52" s="88"/>
      <c r="U52" s="150"/>
      <c r="V52" s="150"/>
      <c r="AF52" s="150"/>
      <c r="AG52" s="150"/>
      <c r="AK52" s="154"/>
      <c r="AQ52" s="150"/>
      <c r="AR52" s="123"/>
      <c r="BC52" s="88"/>
    </row>
    <row r="53" spans="1:55">
      <c r="J53" s="150"/>
      <c r="K53" s="150"/>
      <c r="S53" s="88"/>
      <c r="T53" s="88"/>
      <c r="U53" s="150"/>
      <c r="V53" s="150"/>
      <c r="AF53" s="150"/>
      <c r="AG53" s="150"/>
      <c r="AK53" s="179"/>
      <c r="AL53" s="179"/>
      <c r="AQ53" s="150"/>
      <c r="AR53" s="123"/>
      <c r="BC53" s="88"/>
    </row>
    <row r="54" spans="1:55">
      <c r="G54" s="93"/>
      <c r="H54" s="93"/>
      <c r="J54" s="150"/>
      <c r="K54" s="150"/>
      <c r="S54" s="88"/>
      <c r="T54" s="88"/>
      <c r="U54" s="150"/>
      <c r="V54" s="150"/>
      <c r="AB54" s="88"/>
      <c r="AC54" s="88"/>
      <c r="AD54" s="88"/>
      <c r="AE54" s="88"/>
      <c r="AF54" s="150"/>
      <c r="AG54" s="150"/>
      <c r="AH54" s="88"/>
      <c r="AI54" s="88"/>
      <c r="AJ54" s="88"/>
      <c r="AK54" s="88"/>
      <c r="AL54" s="88"/>
      <c r="AM54" s="88"/>
      <c r="AN54" s="88"/>
      <c r="AO54" s="88"/>
      <c r="AQ54" s="150"/>
      <c r="AR54" s="123"/>
    </row>
    <row r="55" spans="1:55" ht="15.75">
      <c r="G55" s="93"/>
      <c r="H55" s="93"/>
      <c r="J55" s="150"/>
      <c r="K55" s="150"/>
      <c r="S55" s="88"/>
      <c r="T55" s="88"/>
      <c r="U55" s="150"/>
      <c r="V55" s="150"/>
      <c r="AB55" s="88"/>
      <c r="AC55" s="88"/>
      <c r="AD55" s="88"/>
      <c r="AE55" s="88"/>
      <c r="AF55" s="150"/>
      <c r="AG55" s="150"/>
      <c r="AH55" s="88"/>
      <c r="AI55" s="88"/>
      <c r="AJ55" s="88"/>
      <c r="AK55" s="88"/>
      <c r="AL55" s="88"/>
      <c r="AM55" s="180"/>
      <c r="AN55" s="88"/>
      <c r="AO55" s="88"/>
      <c r="AQ55" s="150"/>
      <c r="AR55" s="123"/>
    </row>
    <row r="56" spans="1:55">
      <c r="G56" s="93"/>
      <c r="H56" s="93"/>
      <c r="J56" s="150"/>
      <c r="K56" s="150"/>
      <c r="S56" s="88"/>
      <c r="T56" s="88"/>
      <c r="U56" s="150"/>
      <c r="V56" s="150"/>
      <c r="AB56" s="88"/>
      <c r="AC56" s="88"/>
      <c r="AD56" s="88"/>
      <c r="AE56" s="88"/>
      <c r="AF56" s="150"/>
      <c r="AG56" s="150"/>
      <c r="AH56" s="88"/>
      <c r="AI56" s="88"/>
      <c r="AJ56" s="88"/>
      <c r="AK56" s="88"/>
      <c r="AL56" s="181"/>
      <c r="AM56" s="127"/>
      <c r="AN56" s="88"/>
      <c r="AO56" s="88"/>
      <c r="AQ56" s="150"/>
      <c r="AR56" s="123"/>
    </row>
    <row r="57" spans="1:55">
      <c r="G57" s="93"/>
      <c r="H57" s="93"/>
      <c r="J57" s="150"/>
      <c r="K57" s="150"/>
      <c r="S57" s="88"/>
      <c r="T57" s="88"/>
      <c r="U57" s="150"/>
      <c r="V57" s="150"/>
      <c r="AB57" s="88"/>
      <c r="AC57" s="88"/>
      <c r="AD57" s="88"/>
      <c r="AE57" s="88"/>
      <c r="AF57" s="150"/>
      <c r="AG57" s="150"/>
      <c r="AH57" s="88"/>
      <c r="AI57" s="88"/>
      <c r="AJ57" s="88"/>
      <c r="AK57" s="88"/>
      <c r="AL57" s="181"/>
      <c r="AM57" s="127"/>
      <c r="AN57" s="88"/>
      <c r="AO57" s="88"/>
      <c r="AQ57" s="150"/>
      <c r="AR57" s="123"/>
    </row>
    <row r="58" spans="1:55">
      <c r="G58" s="93"/>
      <c r="H58" s="93"/>
      <c r="J58" s="150"/>
      <c r="K58" s="150"/>
      <c r="S58" s="88"/>
      <c r="T58" s="88"/>
      <c r="U58" s="150"/>
      <c r="V58" s="150"/>
      <c r="AB58" s="88"/>
      <c r="AC58" s="88"/>
      <c r="AD58" s="88"/>
      <c r="AE58" s="88"/>
      <c r="AF58" s="150"/>
      <c r="AG58" s="150"/>
      <c r="AH58" s="88"/>
      <c r="AI58" s="88"/>
      <c r="AJ58" s="88"/>
      <c r="AK58" s="88"/>
      <c r="AL58" s="181"/>
      <c r="AM58" s="127"/>
      <c r="AN58" s="88"/>
      <c r="AO58" s="88"/>
      <c r="AQ58" s="150"/>
      <c r="AR58" s="123"/>
    </row>
    <row r="59" spans="1:55">
      <c r="G59" s="93"/>
      <c r="H59" s="93"/>
      <c r="J59" s="150"/>
      <c r="K59" s="150"/>
      <c r="S59" s="88"/>
      <c r="T59" s="88"/>
      <c r="U59" s="150"/>
      <c r="V59" s="150"/>
      <c r="AB59" s="88"/>
      <c r="AC59" s="88"/>
      <c r="AD59" s="88"/>
      <c r="AE59" s="88"/>
      <c r="AF59" s="150"/>
      <c r="AG59" s="150"/>
      <c r="AH59" s="88"/>
      <c r="AI59" s="88"/>
      <c r="AJ59" s="88"/>
      <c r="AK59" s="88"/>
      <c r="AL59" s="181"/>
      <c r="AM59" s="127"/>
      <c r="AN59" s="88"/>
      <c r="AO59" s="88"/>
      <c r="AQ59" s="150"/>
      <c r="AR59" s="123"/>
    </row>
    <row r="60" spans="1:55">
      <c r="J60" s="150"/>
      <c r="K60" s="150"/>
      <c r="S60" s="88"/>
      <c r="T60" s="88"/>
      <c r="U60" s="150"/>
      <c r="V60" s="150"/>
      <c r="AB60" s="88"/>
      <c r="AC60" s="88"/>
      <c r="AD60" s="88"/>
      <c r="AE60" s="88"/>
      <c r="AF60" s="150"/>
      <c r="AG60" s="150"/>
      <c r="AH60" s="88"/>
      <c r="AI60" s="88"/>
      <c r="AJ60" s="88"/>
      <c r="AK60" s="88"/>
      <c r="AL60" s="181"/>
      <c r="AM60" s="127"/>
      <c r="AN60" s="88"/>
      <c r="AO60" s="88"/>
      <c r="AQ60" s="150"/>
      <c r="AR60" s="123"/>
    </row>
    <row r="61" spans="1:55">
      <c r="J61" s="150"/>
      <c r="K61" s="150"/>
      <c r="S61" s="88"/>
      <c r="T61" s="88"/>
      <c r="U61" s="150"/>
      <c r="V61" s="150"/>
      <c r="AB61" s="88"/>
      <c r="AC61" s="88"/>
      <c r="AD61" s="88"/>
      <c r="AE61" s="88"/>
      <c r="AF61" s="150"/>
      <c r="AG61" s="150"/>
      <c r="AH61" s="88"/>
      <c r="AI61" s="88"/>
      <c r="AJ61" s="88"/>
      <c r="AK61" s="88"/>
      <c r="AL61" s="181"/>
      <c r="AM61" s="127"/>
      <c r="AN61" s="88"/>
      <c r="AO61" s="88"/>
      <c r="AQ61" s="150"/>
      <c r="AR61" s="123"/>
    </row>
    <row r="62" spans="1:55">
      <c r="J62" s="150"/>
      <c r="K62" s="150"/>
      <c r="S62" s="88"/>
      <c r="T62" s="88"/>
      <c r="U62" s="150"/>
      <c r="V62" s="150"/>
      <c r="AB62" s="88"/>
      <c r="AC62" s="88"/>
      <c r="AD62" s="88"/>
      <c r="AE62" s="88"/>
      <c r="AF62" s="150"/>
      <c r="AG62" s="150"/>
      <c r="AH62" s="88"/>
      <c r="AI62" s="88"/>
      <c r="AJ62" s="88"/>
      <c r="AK62" s="88"/>
      <c r="AL62" s="181"/>
      <c r="AM62" s="127"/>
      <c r="AN62" s="88"/>
      <c r="AO62" s="88"/>
      <c r="AQ62" s="150"/>
      <c r="AR62" s="123"/>
    </row>
    <row r="63" spans="1:55">
      <c r="J63" s="150"/>
      <c r="K63" s="150"/>
      <c r="S63" s="88"/>
      <c r="T63" s="88"/>
      <c r="U63" s="150"/>
      <c r="V63" s="150"/>
      <c r="AB63" s="88"/>
      <c r="AC63" s="88"/>
      <c r="AD63" s="88"/>
      <c r="AE63" s="88"/>
      <c r="AF63" s="150"/>
      <c r="AG63" s="150"/>
      <c r="AH63" s="88"/>
      <c r="AI63" s="88"/>
      <c r="AJ63" s="88"/>
      <c r="AK63" s="88"/>
      <c r="AL63" s="88"/>
      <c r="AM63" s="88"/>
      <c r="AN63" s="88"/>
      <c r="AO63" s="88"/>
      <c r="AQ63" s="150"/>
      <c r="AR63" s="123"/>
    </row>
    <row r="64" spans="1:55">
      <c r="J64" s="150"/>
      <c r="K64" s="150"/>
      <c r="S64" s="88"/>
      <c r="T64" s="88"/>
      <c r="U64" s="150"/>
      <c r="V64" s="150"/>
      <c r="AF64" s="150"/>
      <c r="AG64" s="150"/>
      <c r="AQ64" s="150"/>
      <c r="AR64" s="123"/>
    </row>
    <row r="65" spans="10:44">
      <c r="J65" s="150"/>
      <c r="K65" s="150"/>
      <c r="S65" s="88"/>
      <c r="T65" s="88"/>
      <c r="U65" s="150"/>
      <c r="V65" s="150"/>
      <c r="AF65" s="150"/>
      <c r="AG65" s="150"/>
      <c r="AQ65" s="150"/>
      <c r="AR65" s="123"/>
    </row>
    <row r="66" spans="10:44">
      <c r="J66" s="150"/>
      <c r="K66" s="150"/>
      <c r="S66" s="88"/>
      <c r="T66" s="88"/>
      <c r="U66" s="150"/>
      <c r="V66" s="150"/>
      <c r="AF66" s="150"/>
      <c r="AG66" s="150"/>
      <c r="AQ66" s="150"/>
      <c r="AR66" s="123"/>
    </row>
    <row r="67" spans="10:44">
      <c r="J67" s="150"/>
      <c r="K67" s="150"/>
      <c r="S67" s="88"/>
      <c r="T67" s="88"/>
      <c r="U67" s="150"/>
      <c r="V67" s="150"/>
      <c r="AF67" s="150"/>
      <c r="AG67" s="150"/>
      <c r="AQ67" s="150"/>
      <c r="AR67" s="123"/>
    </row>
    <row r="68" spans="10:44">
      <c r="J68" s="150"/>
      <c r="K68" s="150"/>
      <c r="S68" s="88"/>
      <c r="T68" s="88"/>
      <c r="U68" s="150"/>
      <c r="V68" s="150"/>
      <c r="AF68" s="150"/>
      <c r="AG68" s="150"/>
      <c r="AQ68" s="150"/>
      <c r="AR68" s="123"/>
    </row>
    <row r="69" spans="10:44">
      <c r="J69" s="150"/>
      <c r="K69" s="150"/>
      <c r="S69" s="88"/>
      <c r="T69" s="88"/>
      <c r="U69" s="150"/>
      <c r="V69" s="150"/>
      <c r="AF69" s="150"/>
      <c r="AG69" s="150"/>
      <c r="AQ69" s="150"/>
      <c r="AR69" s="123"/>
    </row>
    <row r="70" spans="10:44">
      <c r="J70" s="150"/>
      <c r="K70" s="150"/>
      <c r="S70" s="88"/>
      <c r="T70" s="88"/>
      <c r="U70" s="150"/>
      <c r="V70" s="150"/>
      <c r="AF70" s="150"/>
      <c r="AG70" s="150"/>
      <c r="AQ70" s="150"/>
      <c r="AR70" s="123"/>
    </row>
    <row r="71" spans="10:44">
      <c r="J71" s="150"/>
      <c r="K71" s="150"/>
      <c r="S71" s="88"/>
      <c r="T71" s="88"/>
      <c r="U71" s="150"/>
      <c r="V71" s="150"/>
      <c r="AF71" s="150"/>
      <c r="AG71" s="150"/>
      <c r="AQ71" s="150"/>
      <c r="AR71" s="123"/>
    </row>
    <row r="72" spans="10:44">
      <c r="J72" s="150"/>
      <c r="K72" s="150"/>
      <c r="S72" s="88"/>
      <c r="T72" s="88"/>
      <c r="U72" s="150"/>
      <c r="V72" s="150"/>
      <c r="AF72" s="150"/>
      <c r="AG72" s="150"/>
      <c r="AQ72" s="150"/>
      <c r="AR72" s="123"/>
    </row>
    <row r="73" spans="10:44">
      <c r="J73" s="150"/>
      <c r="K73" s="150"/>
      <c r="S73" s="88"/>
      <c r="T73" s="88"/>
      <c r="U73" s="150"/>
      <c r="V73" s="150"/>
      <c r="AF73" s="150"/>
      <c r="AG73" s="150"/>
      <c r="AQ73" s="150"/>
      <c r="AR73" s="123"/>
    </row>
    <row r="74" spans="10:44">
      <c r="J74" s="150"/>
      <c r="K74" s="150"/>
      <c r="S74" s="88"/>
      <c r="T74" s="88"/>
      <c r="U74" s="150"/>
      <c r="V74" s="150"/>
      <c r="AF74" s="150"/>
      <c r="AG74" s="150"/>
      <c r="AQ74" s="150"/>
      <c r="AR74" s="123"/>
    </row>
    <row r="75" spans="10:44">
      <c r="J75" s="150"/>
      <c r="K75" s="150"/>
      <c r="S75" s="88"/>
      <c r="T75" s="88"/>
      <c r="U75" s="150"/>
      <c r="V75" s="150"/>
      <c r="AF75" s="150"/>
      <c r="AG75" s="150"/>
      <c r="AQ75" s="150"/>
      <c r="AR75" s="123"/>
    </row>
    <row r="76" spans="10:44">
      <c r="J76" s="150"/>
      <c r="K76" s="150"/>
      <c r="S76" s="88"/>
      <c r="T76" s="88"/>
      <c r="U76" s="150"/>
      <c r="V76" s="150"/>
      <c r="AF76" s="150"/>
      <c r="AG76" s="150"/>
      <c r="AQ76" s="150"/>
      <c r="AR76" s="123"/>
    </row>
    <row r="77" spans="10:44">
      <c r="J77" s="150"/>
      <c r="K77" s="150"/>
      <c r="S77" s="88"/>
      <c r="T77" s="88"/>
      <c r="U77" s="150"/>
      <c r="V77" s="150"/>
      <c r="AF77" s="150"/>
      <c r="AG77" s="150"/>
      <c r="AQ77" s="150"/>
      <c r="AR77" s="123"/>
    </row>
    <row r="78" spans="10:44">
      <c r="J78" s="150"/>
      <c r="K78" s="150"/>
      <c r="S78" s="88"/>
      <c r="T78" s="88"/>
      <c r="U78" s="150"/>
      <c r="V78" s="150"/>
      <c r="AF78" s="150"/>
      <c r="AG78" s="150"/>
      <c r="AQ78" s="150"/>
      <c r="AR78" s="123"/>
    </row>
    <row r="79" spans="10:44">
      <c r="J79" s="150"/>
      <c r="K79" s="150"/>
      <c r="S79" s="88"/>
      <c r="T79" s="88"/>
      <c r="U79" s="150"/>
      <c r="V79" s="150"/>
      <c r="AF79" s="150"/>
      <c r="AG79" s="150"/>
      <c r="AQ79" s="150"/>
      <c r="AR79" s="123"/>
    </row>
    <row r="80" spans="10:44">
      <c r="J80" s="150"/>
      <c r="K80" s="150"/>
      <c r="S80" s="88"/>
      <c r="T80" s="88"/>
      <c r="U80" s="150"/>
      <c r="V80" s="150"/>
      <c r="AF80" s="150"/>
      <c r="AG80" s="150"/>
      <c r="AQ80" s="150"/>
      <c r="AR80" s="123"/>
    </row>
    <row r="81" spans="2:44">
      <c r="J81" s="150"/>
      <c r="K81" s="150"/>
      <c r="S81" s="88"/>
      <c r="T81" s="88"/>
      <c r="U81" s="150"/>
      <c r="V81" s="150"/>
      <c r="AF81" s="150"/>
      <c r="AG81" s="150"/>
      <c r="AQ81" s="150"/>
      <c r="AR81" s="123"/>
    </row>
    <row r="82" spans="2:44">
      <c r="J82" s="150"/>
      <c r="K82" s="150"/>
      <c r="S82" s="88"/>
      <c r="T82" s="88"/>
      <c r="U82" s="150"/>
      <c r="V82" s="150"/>
      <c r="AF82" s="150"/>
      <c r="AG82" s="150"/>
      <c r="AQ82" s="150"/>
      <c r="AR82" s="123"/>
    </row>
    <row r="83" spans="2:44">
      <c r="J83" s="150"/>
      <c r="K83" s="150"/>
      <c r="S83" s="88"/>
      <c r="T83" s="88"/>
      <c r="U83" s="150"/>
      <c r="V83" s="150"/>
      <c r="AF83" s="150"/>
      <c r="AG83" s="150"/>
      <c r="AQ83" s="150"/>
      <c r="AR83" s="123"/>
    </row>
    <row r="84" spans="2:44">
      <c r="J84" s="150"/>
      <c r="K84" s="150"/>
      <c r="S84" s="88"/>
      <c r="T84" s="88"/>
      <c r="U84" s="150"/>
      <c r="V84" s="150"/>
      <c r="AF84" s="150"/>
      <c r="AG84" s="150"/>
      <c r="AQ84" s="150"/>
      <c r="AR84" s="123"/>
    </row>
    <row r="85" spans="2:44">
      <c r="J85" s="150"/>
      <c r="K85" s="150"/>
      <c r="S85" s="88"/>
      <c r="T85" s="88"/>
      <c r="U85" s="150"/>
      <c r="V85" s="150"/>
      <c r="AF85" s="150"/>
      <c r="AG85" s="150"/>
      <c r="AQ85" s="150"/>
      <c r="AR85" s="123"/>
    </row>
    <row r="86" spans="2:44">
      <c r="J86" s="150"/>
      <c r="K86" s="150"/>
      <c r="S86" s="88"/>
      <c r="T86" s="88"/>
      <c r="U86" s="150"/>
      <c r="V86" s="150"/>
      <c r="AF86" s="150"/>
      <c r="AG86" s="150"/>
      <c r="AQ86" s="150"/>
      <c r="AR86" s="123"/>
    </row>
    <row r="87" spans="2:44">
      <c r="J87" s="150"/>
      <c r="K87" s="150"/>
      <c r="S87" s="88"/>
      <c r="T87" s="88"/>
      <c r="U87" s="150"/>
      <c r="V87" s="150"/>
      <c r="AF87" s="150"/>
      <c r="AG87" s="150"/>
      <c r="AQ87" s="150"/>
      <c r="AR87" s="123"/>
    </row>
    <row r="88" spans="2:44">
      <c r="J88" s="150"/>
      <c r="K88" s="150"/>
      <c r="S88" s="88"/>
      <c r="T88" s="88"/>
      <c r="U88" s="150"/>
      <c r="V88" s="150"/>
      <c r="AF88" s="150"/>
      <c r="AG88" s="150"/>
      <c r="AQ88" s="150"/>
      <c r="AR88" s="123"/>
    </row>
    <row r="89" spans="2:44">
      <c r="J89" s="150"/>
      <c r="K89" s="150"/>
      <c r="S89" s="88"/>
      <c r="T89" s="88"/>
      <c r="U89" s="150"/>
      <c r="V89" s="150"/>
      <c r="AF89" s="150"/>
      <c r="AG89" s="150"/>
      <c r="AQ89" s="150"/>
      <c r="AR89" s="123"/>
    </row>
    <row r="90" spans="2:44">
      <c r="J90" s="150"/>
      <c r="K90" s="150"/>
      <c r="S90" s="88"/>
      <c r="T90" s="88"/>
      <c r="U90" s="150"/>
      <c r="V90" s="150"/>
      <c r="AF90" s="150"/>
      <c r="AG90" s="150"/>
      <c r="AQ90" s="150"/>
      <c r="AR90" s="123"/>
    </row>
    <row r="91" spans="2:44">
      <c r="B91" s="6"/>
      <c r="C91" s="6"/>
      <c r="D91" s="6"/>
      <c r="E91" s="6"/>
      <c r="F91" s="6"/>
      <c r="G91" s="6"/>
      <c r="H91" s="6"/>
      <c r="I91" s="6"/>
      <c r="J91" s="182"/>
      <c r="K91" s="182"/>
      <c r="L91" s="6"/>
      <c r="M91" s="6"/>
      <c r="N91" s="6"/>
      <c r="S91" s="88"/>
      <c r="T91" s="88"/>
      <c r="U91" s="150"/>
      <c r="V91" s="150"/>
      <c r="AF91" s="150"/>
      <c r="AG91" s="150"/>
      <c r="AQ91" s="150"/>
      <c r="AR91" s="123"/>
    </row>
  </sheetData>
  <mergeCells count="16">
    <mergeCell ref="C41:G41"/>
    <mergeCell ref="C17:H17"/>
    <mergeCell ref="M17:R17"/>
    <mergeCell ref="X17:AB17"/>
    <mergeCell ref="AI17:AN17"/>
    <mergeCell ref="C29:G29"/>
    <mergeCell ref="M29:Q29"/>
    <mergeCell ref="X29:AC29"/>
    <mergeCell ref="AI29:AM29"/>
    <mergeCell ref="A1:AN1"/>
    <mergeCell ref="A2:AN2"/>
    <mergeCell ref="A3:AN3"/>
    <mergeCell ref="C5:H5"/>
    <mergeCell ref="M5:R5"/>
    <mergeCell ref="X5:AC5"/>
    <mergeCell ref="AI5:A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Kalender Pendidikan</vt:lpstr>
      <vt:lpstr>Perhitungan H efektif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PadnyaSiwi</dc:creator>
  <cp:lastModifiedBy>PadnyaSiwi</cp:lastModifiedBy>
  <dcterms:created xsi:type="dcterms:W3CDTF">2014-07-19T05:03:07Z</dcterms:created>
  <dcterms:modified xsi:type="dcterms:W3CDTF">2014-07-19T05:19:26Z</dcterms:modified>
</cp:coreProperties>
</file>